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9" activeTab="0"/>
  </bookViews>
  <sheets>
    <sheet name="Sheet2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<sst xmlns="http://schemas.openxmlformats.org/spreadsheetml/2006/main" count="147" uniqueCount="97">
  <si>
    <t xml:space="preserve">Бланка стойностни показатели: Приход, Разход и натурални - Месечен отчет </t>
  </si>
  <si>
    <t>Община</t>
  </si>
  <si>
    <t>Година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</si>
  <si>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</si>
  <si>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</si>
  <si>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</si>
  <si>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</si>
  <si>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</si>
  <si>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</si>
  <si>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</si>
  <si>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</si>
  <si>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</si>
  <si>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</si>
  <si>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</si>
  <si>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</si>
  <si>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</si>
  <si>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</si>
  <si>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</si>
  <si>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</si>
  <si>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</si>
  <si>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</si>
  <si>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</si>
  <si>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</si>
  <si>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</si>
  <si>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</si>
  <si>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</si>
  <si>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</si>
  <si>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НАТУРАЛНИ ПОКАЗАТЕЛИ</t>
  </si>
  <si>
    <t>Уточнен годишен план</t>
  </si>
  <si>
    <t>Месечен отчет</t>
  </si>
  <si>
    <t>Всичко за бюджета:</t>
  </si>
  <si>
    <t>Всичко разходи по бюджета:</t>
  </si>
  <si>
    <t>РЕЗЕРВ</t>
  </si>
  <si>
    <t>Общо разходи по бюджета:</t>
  </si>
  <si>
    <t/>
  </si>
  <si>
    <t>Местни Дейности</t>
  </si>
  <si>
    <t xml:space="preserve"> ДГ №2 "Осми март"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</si>
  <si>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</si>
  <si>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</si>
  <si>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</si>
  <si>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</si>
  <si>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9500</t>
  </si>
  <si>
    <t>Депозити и средства по сметки - нето (+/-)     (този параграф се използва и за наличностите на ЦБ в БНБ)</t>
  </si>
  <si>
    <t>9507</t>
  </si>
  <si>
    <t>наличност в левове по сметки в края на периода (-)</t>
  </si>
  <si>
    <t>ІІІ. Функция Образование</t>
  </si>
  <si>
    <t>311 Детски градини</t>
  </si>
  <si>
    <t>Разходи</t>
  </si>
  <si>
    <t>1000</t>
  </si>
  <si>
    <t>Издръжка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</si>
  <si>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</si>
  <si>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</si>
  <si>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</si>
  <si>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</si>
  <si>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</si>
  <si>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</si>
  <si>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</si>
  <si>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</si>
  <si>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</si>
  <si>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</si>
  <si>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1062</t>
  </si>
  <si>
    <t>разходи за застраховки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</si>
  <si>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</si>
  <si>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</si>
  <si>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</si>
  <si>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</si>
  <si>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</si>
  <si>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</si>
  <si>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 xml:space="preserve">РЕКАПИТУЛАЦИЯ ЗА ГРУПА </t>
  </si>
  <si>
    <t xml:space="preserve">1000 </t>
  </si>
  <si>
    <t xml:space="preserve">Издръжка </t>
  </si>
  <si>
    <t xml:space="preserve">1013 </t>
  </si>
  <si>
    <t xml:space="preserve">постелен инвентар и облекло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</si>
  <si>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</si>
  <si>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</si>
  <si>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</si>
  <si>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</si>
  <si>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</si>
  <si>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</si>
  <si>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</si>
  <si>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</si>
  <si>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1062 </t>
  </si>
  <si>
    <t xml:space="preserve">разходи за застраховки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</si>
  <si>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</si>
  <si>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</si>
  <si>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</si>
  <si>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</si>
  <si>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</si>
  <si>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</si>
  <si>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</si>
  <si>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ІІІ. Функция Образование </t>
  </si>
  <si>
    <t xml:space="preserve"> </t>
  </si>
  <si>
    <t xml:space="preserve">РЕКАПИТУЛАЦИЯ ЗА ФУНКЦИЯ  </t>
  </si>
  <si>
    <t xml:space="preserve">Общо  приходи от Местни Дейности </t>
  </si>
  <si>
    <t xml:space="preserve">Община:  ДГ №2 "Осми март" </t>
  </si>
  <si>
    <t xml:space="preserve"> - Местни Дейности</t>
  </si>
  <si>
    <t>Година: 2018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</si>
</sst>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m/d/yyyy"/>
    <numFmt numFmtId="165" formatCode="#,##0.00_ ;\-#,##0.00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33" applyFont="1" applyBorder="1" applyAlignment="1">
      <alignment horizontal="left"/>
      <protection/>
    </xf>
    <xf numFmtId="0" fontId="4" fillId="0" borderId="12" xfId="33" applyFont="1" applyBorder="1" applyAlignment="1">
      <alignment horizontal="right"/>
      <protection/>
    </xf>
    <xf numFmtId="2" fontId="4" fillId="0" borderId="12" xfId="33" applyNumberFormat="1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0" fontId="5" fillId="0" borderId="12" xfId="33" applyFont="1" applyBorder="1" applyAlignment="1">
      <alignment horizontal="right"/>
      <protection/>
    </xf>
    <xf numFmtId="2" fontId="5" fillId="0" borderId="12" xfId="33" applyNumberFormat="1" applyFont="1" applyBorder="1" applyAlignment="1">
      <alignment horizontal="right"/>
      <protection/>
    </xf>
    <xf numFmtId="2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5" xfId="33" applyFont="1" applyBorder="1" applyAlignment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5" fillId="0" borderId="0" xfId="33" applyNumberFormat="1" applyFont="1" applyBorder="1" applyAlignment="1">
      <alignment horizontal="right"/>
      <protection/>
    </xf>
    <xf numFmtId="2" fontId="5" fillId="0" borderId="0" xfId="33" applyNumberFormat="1" applyFont="1" applyBorder="1" applyAlignment="1">
      <alignment horizontal="right"/>
      <protection/>
    </xf>
    <xf numFmtId="165" fontId="0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A91">
      <selection activeCell="A81" sqref="A81:IV81"/>
    </sheetView>
  </sheetViews>
  <sheetFormatPr defaultColWidth="11.57421875" defaultRowHeight="12.75"/>
  <cols>
    <col min="1" max="1" width="32.8515625" style="0" customWidth="1"/>
    <col min="2" max="2" width="34.140625" style="0" customWidth="1"/>
    <col min="3" max="3" width="10.57421875" style="0" customWidth="1"/>
    <col min="4" max="4" width="8.8515625" style="0" customWidth="1"/>
    <col min="5" max="5" width="8.28125" style="0" customWidth="1"/>
    <col min="6" max="6" width="8.00390625" style="0" customWidth="1"/>
    <col min="7" max="7" width="20.8515625" style="0" hidden="1" customWidth="1"/>
    <col min="8" max="8" width="23.28125" style="0" hidden="1" customWidth="1"/>
    <col min="9" max="9" width="24.8515625" style="0" hidden="1" customWidth="1"/>
    <col min="10" max="10" width="28.140625" style="0" hidden="1" customWidth="1"/>
    <col min="11" max="11" width="13.8515625" style="0" customWidth="1"/>
  </cols>
  <sheetData>
    <row r="1" spans="1:6" ht="15.75" customHeight="1">
      <c r="A1" s="74" t="s">
        <v>0</v>
      </c>
      <c r="B1" s="74"/>
      <c r="C1" s="74"/>
      <c r="D1" s="74"/>
      <c r="E1" s="74"/>
      <c r="F1" s="74"/>
    </row>
    <row r="2" spans="1:6" ht="15.75" customHeight="1">
      <c r="A2" s="74" t="s">
        <v>35</v>
      </c>
      <c r="B2" s="74"/>
      <c r="C2" s="74"/>
      <c r="D2" s="74"/>
      <c r="E2" s="74"/>
      <c r="F2" s="74"/>
    </row>
    <row r="3" spans="1:10" ht="15.75" customHeight="1">
      <c r="A3" s="1" t="s">
        <v>1</v>
      </c>
      <c r="B3" s="1" t="s">
        <v>2</v>
      </c>
      <c r="C3" s="1"/>
      <c r="D3" s="1" t="s">
        <v>3</v>
      </c>
      <c r="E3" s="1"/>
      <c r="F3" s="1"/>
      <c r="G3" s="1"/>
      <c r="H3" s="1"/>
      <c r="I3" s="1"/>
      <c r="J3" s="1"/>
    </row>
    <row r="4" spans="1:6" ht="12.75" customHeight="1">
      <c r="A4" t="s">
        <v>36</v>
      </c>
      <c r="B4">
        <v>2018</v>
      </c>
      <c r="D4" s="2">
        <v>6</v>
      </c>
      <c r="E4" s="3"/>
      <c r="F4" s="3"/>
    </row>
    <row r="5" spans="1:6" s="31" customFormat="1" ht="38.25" customHeight="1">
      <c r="A5" s="67" t="s">
        <v>5</v>
      </c>
      <c r="B5" s="68" t="s">
        <v>4</v>
      </c>
      <c r="C5" s="69" t="s">
        <v>6</v>
      </c>
      <c r="D5" s="69" t="s">
        <v>7</v>
      </c>
      <c r="E5" s="69" t="s">
        <v>8</v>
      </c>
      <c r="F5" s="70" t="s">
        <v>9</v>
      </c>
    </row>
    <row r="6" spans="1:6" ht="15" customHeight="1">
      <c r="A6" s="5" t="s">
        <v>10</v>
      </c>
      <c r="B6" s="5"/>
      <c r="C6" s="5"/>
      <c r="D6" s="5"/>
      <c r="E6" s="5"/>
      <c r="F6" s="5"/>
    </row>
    <row r="7" spans="1:6" ht="15" customHeight="1">
      <c r="A7" s="6" t="s">
        <v>11</v>
      </c>
      <c r="B7" s="6"/>
      <c r="C7" s="6"/>
      <c r="D7" s="6"/>
      <c r="E7" s="6"/>
      <c r="F7" s="6"/>
    </row>
    <row r="8" spans="1:6" ht="16.5" customHeight="1">
      <c r="A8" s="7"/>
      <c r="B8" s="7"/>
      <c r="C8" s="8"/>
      <c r="D8" s="8"/>
      <c r="E8" s="8">
        <f>D8-C8</f>
        <v>0</v>
      </c>
      <c r="F8" s="9">
        <f>IF(C8=0,0,(D8/C8))*100</f>
        <v>0</v>
      </c>
    </row>
    <row r="9" spans="1:6" ht="16.5" customHeight="1">
      <c r="A9" s="10" t="s">
        <v>12</v>
      </c>
      <c r="B9" s="10"/>
      <c r="C9" s="11"/>
      <c r="D9" s="11"/>
      <c r="E9" s="11">
        <f>D9-C9</f>
        <v>0</v>
      </c>
      <c r="F9" s="12">
        <f>IF(C9=0,0,(D9/C9))*100</f>
        <v>0</v>
      </c>
    </row>
    <row r="10" spans="1:6" ht="15" customHeight="1">
      <c r="A10" s="10" t="s">
        <v>13</v>
      </c>
      <c r="B10" s="10"/>
      <c r="C10" s="10"/>
      <c r="D10" s="10"/>
      <c r="E10" s="10"/>
      <c r="F10" s="13"/>
    </row>
    <row r="11" spans="1:6" ht="16.5" customHeight="1">
      <c r="A11" s="7"/>
      <c r="B11" s="7"/>
      <c r="C11" s="8"/>
      <c r="D11" s="8"/>
      <c r="E11" s="8">
        <f>D11-C11</f>
        <v>0</v>
      </c>
      <c r="F11" s="9">
        <f>IF(C11=0,0,(D11/C11))*100</f>
        <v>0</v>
      </c>
    </row>
    <row r="12" spans="1:6" ht="16.5" customHeight="1">
      <c r="A12" s="14" t="s">
        <v>14</v>
      </c>
      <c r="B12" s="14"/>
      <c r="C12" s="11"/>
      <c r="D12" s="11"/>
      <c r="E12" s="11">
        <f>D12-C12</f>
        <v>0</v>
      </c>
      <c r="F12" s="12">
        <f>IF(C12=0,0,(D12/C12))*100</f>
        <v>0</v>
      </c>
    </row>
    <row r="13" spans="1:6" ht="16.5" customHeight="1">
      <c r="A13" s="15" t="s">
        <v>15</v>
      </c>
      <c r="B13" s="7"/>
      <c r="C13" s="16">
        <f>C9+C12</f>
        <v>0</v>
      </c>
      <c r="D13" s="16">
        <f>D9+D12</f>
        <v>0</v>
      </c>
      <c r="E13" s="16">
        <f>E9+E12</f>
        <v>0</v>
      </c>
      <c r="F13" s="17">
        <f>IF(C13=0,0,(D13/C13))*100</f>
        <v>0</v>
      </c>
    </row>
    <row r="14" spans="1:6" ht="15" customHeight="1">
      <c r="A14" s="5" t="s">
        <v>16</v>
      </c>
      <c r="B14" s="18"/>
      <c r="C14" s="5"/>
      <c r="D14" s="5"/>
      <c r="E14" s="5"/>
      <c r="F14" s="19"/>
    </row>
    <row r="15" spans="1:6" ht="16.5" customHeight="1">
      <c r="A15" s="20" t="s">
        <v>37</v>
      </c>
      <c r="B15" s="7" t="s">
        <v>38</v>
      </c>
      <c r="C15" s="8">
        <v>0</v>
      </c>
      <c r="D15" s="8">
        <v>16473</v>
      </c>
      <c r="E15" s="8">
        <f>D15-C15</f>
        <v>16473</v>
      </c>
      <c r="F15" s="9">
        <f>IF(C15=0,0,(D15/C15))*100</f>
        <v>0</v>
      </c>
    </row>
    <row r="16" spans="1:6" ht="16.5" customHeight="1">
      <c r="A16" s="20" t="s">
        <v>39</v>
      </c>
      <c r="B16" s="7" t="s">
        <v>40</v>
      </c>
      <c r="C16" s="8">
        <v>0</v>
      </c>
      <c r="D16" s="8">
        <v>16473</v>
      </c>
      <c r="E16" s="8">
        <f>D16-C16</f>
        <v>16473</v>
      </c>
      <c r="F16" s="9">
        <f>IF(C16=0,0,(D16/C16))*100</f>
        <v>0</v>
      </c>
    </row>
    <row r="17" spans="1:6" ht="16.5" customHeight="1">
      <c r="A17" s="5" t="s">
        <v>17</v>
      </c>
      <c r="B17" s="5"/>
      <c r="C17" s="11"/>
      <c r="D17" s="11">
        <v>16473</v>
      </c>
      <c r="E17" s="11">
        <f>D17-C17</f>
        <v>16473</v>
      </c>
      <c r="F17" s="12">
        <f>IF(C17=0,0,(D17/C17))*100</f>
        <v>0</v>
      </c>
    </row>
    <row r="18" spans="1:6" ht="15" customHeight="1">
      <c r="A18" s="10" t="s">
        <v>18</v>
      </c>
      <c r="B18" s="5"/>
      <c r="C18" s="5"/>
      <c r="D18" s="5"/>
      <c r="E18" s="5"/>
      <c r="F18" s="19"/>
    </row>
    <row r="19" spans="1:6" ht="16.5" customHeight="1">
      <c r="A19" s="7"/>
      <c r="B19" s="7"/>
      <c r="C19" s="8"/>
      <c r="D19" s="8"/>
      <c r="E19" s="8">
        <f>D19-C19</f>
        <v>0</v>
      </c>
      <c r="F19" s="9">
        <f>IF(C19=0,0,(D19/C19))*100</f>
        <v>0</v>
      </c>
    </row>
    <row r="20" spans="1:6" ht="16.5" customHeight="1">
      <c r="A20" s="5" t="s">
        <v>19</v>
      </c>
      <c r="B20" s="5"/>
      <c r="C20" s="11"/>
      <c r="D20" s="11"/>
      <c r="E20" s="11">
        <f>D20-C20</f>
        <v>0</v>
      </c>
      <c r="F20" s="12">
        <f>IF(C20=0,0,(D20/C20))*100</f>
        <v>0</v>
      </c>
    </row>
    <row r="21" spans="1:6" ht="15" customHeight="1">
      <c r="A21" s="5" t="s">
        <v>20</v>
      </c>
      <c r="B21" s="5"/>
      <c r="C21" s="16">
        <f>C13+C17+C20</f>
        <v>0</v>
      </c>
      <c r="D21" s="16">
        <f>D13+D17+D20</f>
        <v>16473</v>
      </c>
      <c r="E21" s="16">
        <f>E13+E17+E20</f>
        <v>16473</v>
      </c>
      <c r="F21" s="17">
        <f>IF(C21=0,0,(D21/C21))*100</f>
        <v>0</v>
      </c>
    </row>
    <row r="22" spans="1:6" ht="15" customHeight="1">
      <c r="A22" s="5" t="s">
        <v>21</v>
      </c>
      <c r="B22" s="5"/>
      <c r="C22" s="5"/>
      <c r="D22" s="5"/>
      <c r="E22" s="5"/>
      <c r="F22" s="19"/>
    </row>
    <row r="23" spans="1:6" ht="16.5" customHeight="1">
      <c r="A23" s="7" t="s">
        <v>41</v>
      </c>
      <c r="B23" s="7" t="s">
        <v>42</v>
      </c>
      <c r="C23" s="8">
        <v>0</v>
      </c>
      <c r="D23" s="8">
        <v>-1262</v>
      </c>
      <c r="E23" s="8">
        <f>D23-C23</f>
        <v>-1262</v>
      </c>
      <c r="F23" s="9">
        <f>IF(C23=0,0,(D23/C23))*100</f>
        <v>0</v>
      </c>
    </row>
    <row r="24" spans="1:6" ht="16.5" customHeight="1">
      <c r="A24" s="7" t="s">
        <v>43</v>
      </c>
      <c r="B24" s="7" t="s">
        <v>44</v>
      </c>
      <c r="C24" s="8">
        <v>0</v>
      </c>
      <c r="D24" s="8">
        <v>-1262</v>
      </c>
      <c r="E24" s="8">
        <f>D24-C24</f>
        <v>-1262</v>
      </c>
      <c r="F24" s="9">
        <f>IF(C24=0,0,(D24/C24))*100</f>
        <v>0</v>
      </c>
    </row>
    <row r="25" spans="1:6" ht="16.5" customHeight="1">
      <c r="A25" s="5" t="s">
        <v>22</v>
      </c>
      <c r="B25" s="21"/>
      <c r="C25" s="11"/>
      <c r="D25" s="11">
        <v>-1262</v>
      </c>
      <c r="E25" s="11">
        <f>D25-C25</f>
        <v>-1262</v>
      </c>
      <c r="F25" s="12">
        <f>IF(C25=0,0,(D25/C25))*100</f>
        <v>0</v>
      </c>
    </row>
    <row r="26" spans="1:6" ht="15" customHeight="1">
      <c r="A26" s="5" t="s">
        <v>93</v>
      </c>
      <c r="B26" s="5"/>
      <c r="C26" s="16">
        <f>C21+C25</f>
        <v>0</v>
      </c>
      <c r="D26" s="16">
        <f>D21+D25</f>
        <v>15211</v>
      </c>
      <c r="E26" s="16">
        <f>E21+E25</f>
        <v>15211</v>
      </c>
      <c r="F26" s="17">
        <f>IF(C26=0,0,(D26/C26))*100</f>
        <v>0</v>
      </c>
    </row>
    <row r="27" spans="2:24" ht="12.75" customHeight="1">
      <c r="B27" s="73" t="s">
        <v>23</v>
      </c>
      <c r="C27" s="72"/>
      <c r="D27" s="72"/>
      <c r="E27" s="72"/>
      <c r="F27" s="72"/>
      <c r="S27" s="1"/>
      <c r="T27" s="1"/>
      <c r="U27" s="1"/>
      <c r="V27" s="1"/>
      <c r="W27" s="1"/>
      <c r="X27" s="1"/>
    </row>
    <row r="28" spans="1:6" s="31" customFormat="1" ht="12.75" customHeight="1">
      <c r="A28"/>
      <c r="B28" s="58" t="s">
        <v>95</v>
      </c>
      <c r="C28" s="58"/>
      <c r="D28" s="58"/>
      <c r="E28" s="58"/>
      <c r="F28" s="58"/>
    </row>
    <row r="29" spans="1:10" ht="15.75" customHeight="1">
      <c r="A29" s="22" t="s">
        <v>94</v>
      </c>
      <c r="B29" s="22" t="s">
        <v>96</v>
      </c>
      <c r="C29" s="1"/>
      <c r="D29" s="1" t="s">
        <v>3</v>
      </c>
      <c r="E29" s="2">
        <v>6</v>
      </c>
      <c r="G29" s="1"/>
      <c r="H29" s="1"/>
      <c r="I29" s="1"/>
      <c r="J29" s="1"/>
    </row>
    <row r="30" spans="1:6" ht="38.25" customHeight="1">
      <c r="A30" s="67" t="s">
        <v>5</v>
      </c>
      <c r="B30" s="68" t="s">
        <v>4</v>
      </c>
      <c r="C30" s="69" t="s">
        <v>6</v>
      </c>
      <c r="D30" s="69" t="s">
        <v>7</v>
      </c>
      <c r="E30" s="69" t="s">
        <v>8</v>
      </c>
      <c r="F30" s="70" t="s">
        <v>9</v>
      </c>
    </row>
    <row r="31" spans="1:7" ht="18.75" customHeight="1">
      <c r="A31" s="23" t="s">
        <v>23</v>
      </c>
      <c r="B31" s="24"/>
      <c r="C31" s="25"/>
      <c r="D31" s="25"/>
      <c r="E31" s="25"/>
      <c r="F31" s="25"/>
      <c r="G31" s="4"/>
    </row>
    <row r="32" spans="1:7" ht="15" customHeight="1">
      <c r="A32" s="26"/>
      <c r="B32" s="24"/>
      <c r="C32" s="25"/>
      <c r="D32" s="25"/>
      <c r="E32" s="25"/>
      <c r="F32" s="25"/>
      <c r="G32" s="4"/>
    </row>
    <row r="33" spans="1:7" ht="18.75" customHeight="1">
      <c r="A33" s="23" t="s">
        <v>45</v>
      </c>
      <c r="B33" s="24"/>
      <c r="C33" s="25"/>
      <c r="D33" s="25"/>
      <c r="E33" s="25"/>
      <c r="F33" s="25"/>
      <c r="G33" s="4"/>
    </row>
    <row r="34" spans="1:7" ht="15" customHeight="1">
      <c r="A34" s="26" t="s">
        <v>34</v>
      </c>
      <c r="B34" s="24"/>
      <c r="C34" s="25"/>
      <c r="D34" s="25"/>
      <c r="E34" s="25"/>
      <c r="F34" s="25"/>
      <c r="G34" s="4"/>
    </row>
    <row r="35" spans="1:7" ht="15" customHeight="1">
      <c r="A35" s="26" t="s">
        <v>46</v>
      </c>
      <c r="B35" s="24"/>
      <c r="C35" s="25"/>
      <c r="D35" s="25"/>
      <c r="E35" s="25"/>
      <c r="F35" s="25"/>
      <c r="G35" s="4"/>
    </row>
    <row r="36" spans="1:6" ht="14.25" customHeight="1">
      <c r="A36" s="27"/>
      <c r="B36" s="24"/>
      <c r="C36" s="25"/>
      <c r="D36" s="25"/>
      <c r="E36" s="25"/>
      <c r="F36" s="25"/>
    </row>
    <row r="37" spans="1:10" ht="12.75" customHeight="1">
      <c r="A37" s="29" t="s">
        <v>48</v>
      </c>
      <c r="B37" s="24" t="s">
        <v>49</v>
      </c>
      <c r="C37" s="25">
        <v>58399</v>
      </c>
      <c r="D37" s="25">
        <v>14104</v>
      </c>
      <c r="E37" s="25">
        <f aca="true" t="shared" si="0" ref="E37:E48">D37-C37</f>
        <v>-44295</v>
      </c>
      <c r="F37" s="30">
        <f aca="true" t="shared" si="1" ref="F37:F48">IF(C37=0,0,(D37/C37)*100)</f>
        <v>24.15109847771366</v>
      </c>
      <c r="G37">
        <v>58399</v>
      </c>
      <c r="H37">
        <v>14104</v>
      </c>
      <c r="I37" t="s">
        <v>47</v>
      </c>
      <c r="J37">
        <v>1</v>
      </c>
    </row>
    <row r="38" spans="1:10" ht="12.75" customHeight="1">
      <c r="A38" s="29" t="s">
        <v>50</v>
      </c>
      <c r="B38" s="24" t="s">
        <v>51</v>
      </c>
      <c r="C38" s="25">
        <v>3000</v>
      </c>
      <c r="D38" s="25">
        <v>0</v>
      </c>
      <c r="E38" s="25">
        <f t="shared" si="0"/>
        <v>-3000</v>
      </c>
      <c r="F38" s="30">
        <f t="shared" si="1"/>
        <v>0</v>
      </c>
      <c r="G38">
        <v>0</v>
      </c>
      <c r="H38">
        <v>0</v>
      </c>
      <c r="I38" t="s">
        <v>47</v>
      </c>
      <c r="J38">
        <v>0</v>
      </c>
    </row>
    <row r="39" spans="1:10" ht="12.75" customHeight="1">
      <c r="A39" s="29" t="s">
        <v>52</v>
      </c>
      <c r="B39" s="24" t="s">
        <v>53</v>
      </c>
      <c r="C39" s="25">
        <v>15000</v>
      </c>
      <c r="D39" s="25">
        <v>2146</v>
      </c>
      <c r="E39" s="25">
        <f t="shared" si="0"/>
        <v>-12854</v>
      </c>
      <c r="F39" s="30">
        <f t="shared" si="1"/>
        <v>14.306666666666668</v>
      </c>
      <c r="G39">
        <v>0</v>
      </c>
      <c r="H39">
        <v>0</v>
      </c>
      <c r="I39" t="s">
        <v>47</v>
      </c>
      <c r="J39">
        <v>0</v>
      </c>
    </row>
    <row r="40" spans="1:10" ht="12.75" customHeight="1">
      <c r="A40" s="29" t="s">
        <v>54</v>
      </c>
      <c r="B40" s="24" t="s">
        <v>55</v>
      </c>
      <c r="C40" s="25">
        <v>20000</v>
      </c>
      <c r="D40" s="25">
        <v>7101</v>
      </c>
      <c r="E40" s="25">
        <f t="shared" si="0"/>
        <v>-12899</v>
      </c>
      <c r="F40" s="30">
        <f t="shared" si="1"/>
        <v>35.504999999999995</v>
      </c>
      <c r="G40">
        <v>0</v>
      </c>
      <c r="H40">
        <v>0</v>
      </c>
      <c r="I40" t="s">
        <v>47</v>
      </c>
      <c r="J40">
        <v>0</v>
      </c>
    </row>
    <row r="41" spans="1:10" ht="12.75" customHeight="1">
      <c r="A41" s="29" t="s">
        <v>56</v>
      </c>
      <c r="B41" s="24" t="s">
        <v>57</v>
      </c>
      <c r="C41" s="25">
        <v>13673</v>
      </c>
      <c r="D41" s="25">
        <v>4857</v>
      </c>
      <c r="E41" s="25">
        <f t="shared" si="0"/>
        <v>-8816</v>
      </c>
      <c r="F41" s="30">
        <f t="shared" si="1"/>
        <v>35.52256271483947</v>
      </c>
      <c r="G41">
        <v>0</v>
      </c>
      <c r="H41">
        <v>0</v>
      </c>
      <c r="I41" t="s">
        <v>47</v>
      </c>
      <c r="J41">
        <v>0</v>
      </c>
    </row>
    <row r="42" spans="1:10" ht="12.75" customHeight="1">
      <c r="A42" s="29" t="s">
        <v>58</v>
      </c>
      <c r="B42" s="24" t="s">
        <v>59</v>
      </c>
      <c r="C42" s="25">
        <v>5099</v>
      </c>
      <c r="D42" s="25">
        <v>0</v>
      </c>
      <c r="E42" s="25">
        <f t="shared" si="0"/>
        <v>-5099</v>
      </c>
      <c r="F42" s="30">
        <f t="shared" si="1"/>
        <v>0</v>
      </c>
      <c r="G42">
        <v>0</v>
      </c>
      <c r="H42">
        <v>0</v>
      </c>
      <c r="I42" t="s">
        <v>47</v>
      </c>
      <c r="J42">
        <v>0</v>
      </c>
    </row>
    <row r="43" spans="1:10" ht="12.75" customHeight="1">
      <c r="A43" s="29" t="s">
        <v>60</v>
      </c>
      <c r="B43" s="24" t="s">
        <v>61</v>
      </c>
      <c r="C43" s="25">
        <v>300</v>
      </c>
      <c r="D43" s="25">
        <v>0</v>
      </c>
      <c r="E43" s="25">
        <f t="shared" si="0"/>
        <v>-300</v>
      </c>
      <c r="F43" s="30">
        <f t="shared" si="1"/>
        <v>0</v>
      </c>
      <c r="G43">
        <v>0</v>
      </c>
      <c r="H43">
        <v>0</v>
      </c>
      <c r="I43" t="s">
        <v>47</v>
      </c>
      <c r="J43">
        <v>0</v>
      </c>
    </row>
    <row r="44" spans="1:10" ht="12.75" customHeight="1">
      <c r="A44" s="29" t="s">
        <v>62</v>
      </c>
      <c r="B44" s="24" t="s">
        <v>63</v>
      </c>
      <c r="C44" s="25">
        <v>1327</v>
      </c>
      <c r="D44" s="25">
        <v>0</v>
      </c>
      <c r="E44" s="25">
        <f t="shared" si="0"/>
        <v>-1327</v>
      </c>
      <c r="F44" s="30">
        <f t="shared" si="1"/>
        <v>0</v>
      </c>
      <c r="G44">
        <v>0</v>
      </c>
      <c r="H44">
        <v>0</v>
      </c>
      <c r="I44" t="s">
        <v>47</v>
      </c>
      <c r="J44">
        <v>0</v>
      </c>
    </row>
    <row r="45" spans="1:10" ht="12.75" customHeight="1">
      <c r="A45" s="29" t="s">
        <v>64</v>
      </c>
      <c r="B45" s="24" t="s">
        <v>65</v>
      </c>
      <c r="C45" s="25">
        <v>1107</v>
      </c>
      <c r="D45" s="25">
        <v>1107</v>
      </c>
      <c r="E45" s="25">
        <f t="shared" si="0"/>
        <v>0</v>
      </c>
      <c r="F45" s="30">
        <f t="shared" si="1"/>
        <v>100</v>
      </c>
      <c r="G45">
        <v>1107</v>
      </c>
      <c r="H45">
        <v>1107</v>
      </c>
      <c r="I45" t="s">
        <v>47</v>
      </c>
      <c r="J45">
        <v>1</v>
      </c>
    </row>
    <row r="46" spans="1:10" ht="12.75" customHeight="1">
      <c r="A46" s="29" t="s">
        <v>66</v>
      </c>
      <c r="B46" s="24" t="s">
        <v>67</v>
      </c>
      <c r="C46" s="25">
        <v>1107</v>
      </c>
      <c r="D46" s="25">
        <v>1107</v>
      </c>
      <c r="E46" s="25">
        <f t="shared" si="0"/>
        <v>0</v>
      </c>
      <c r="F46" s="30">
        <f t="shared" si="1"/>
        <v>100</v>
      </c>
      <c r="G46">
        <v>0</v>
      </c>
      <c r="H46">
        <v>0</v>
      </c>
      <c r="I46" t="s">
        <v>47</v>
      </c>
      <c r="J46">
        <v>0</v>
      </c>
    </row>
    <row r="47" spans="1:10" ht="12.75" customHeight="1">
      <c r="A47" s="27" t="s">
        <v>47</v>
      </c>
      <c r="B47" s="24"/>
      <c r="C47" s="27">
        <v>59506</v>
      </c>
      <c r="D47" s="27">
        <v>15211</v>
      </c>
      <c r="E47" s="25">
        <f t="shared" si="0"/>
        <v>-44295</v>
      </c>
      <c r="F47" s="30">
        <f t="shared" si="1"/>
        <v>25.562128188754073</v>
      </c>
      <c r="G47" s="31"/>
      <c r="H47" s="32"/>
      <c r="I47" s="33"/>
      <c r="J47" s="33"/>
    </row>
    <row r="48" spans="1:10" ht="12.75" customHeight="1">
      <c r="A48" s="27" t="s">
        <v>24</v>
      </c>
      <c r="B48" s="24"/>
      <c r="C48" s="34">
        <v>59506</v>
      </c>
      <c r="D48" s="34">
        <v>15211</v>
      </c>
      <c r="E48" s="38">
        <f t="shared" si="0"/>
        <v>-44295</v>
      </c>
      <c r="F48" s="30">
        <f t="shared" si="1"/>
        <v>25.562128188754073</v>
      </c>
      <c r="G48" s="31"/>
      <c r="H48" s="35"/>
      <c r="I48" s="36"/>
      <c r="J48" s="33"/>
    </row>
    <row r="49" spans="1:7" ht="18.75" customHeight="1">
      <c r="A49" s="23"/>
      <c r="B49" s="24"/>
      <c r="C49" s="25"/>
      <c r="D49" s="25"/>
      <c r="E49" s="25"/>
      <c r="F49" s="25"/>
      <c r="G49" s="4"/>
    </row>
    <row r="50" spans="1:7" ht="15" customHeight="1">
      <c r="A50" s="26" t="s">
        <v>68</v>
      </c>
      <c r="B50" s="24"/>
      <c r="C50" s="25"/>
      <c r="D50" s="25"/>
      <c r="E50" s="25"/>
      <c r="F50" s="25"/>
      <c r="G50" s="4"/>
    </row>
    <row r="51" spans="1:6" ht="10.5" customHeight="1">
      <c r="A51" s="37"/>
      <c r="B51" s="24"/>
      <c r="C51" s="25"/>
      <c r="D51" s="25"/>
      <c r="E51" s="25"/>
      <c r="F51" s="25"/>
    </row>
    <row r="52" spans="1:6" ht="15" customHeight="1">
      <c r="A52" s="37" t="s">
        <v>69</v>
      </c>
      <c r="B52" s="24" t="s">
        <v>70</v>
      </c>
      <c r="C52" s="38">
        <v>58399</v>
      </c>
      <c r="D52" s="38">
        <v>14104</v>
      </c>
      <c r="E52" s="38">
        <f aca="true" t="shared" si="2" ref="E52:E63">D52-C52</f>
        <v>-44295</v>
      </c>
      <c r="F52" s="30">
        <f aca="true" t="shared" si="3" ref="F52:F63">IF(ISERROR((D52/C52)*100),0,(D52/C52)*100)</f>
        <v>24.15109847771366</v>
      </c>
    </row>
    <row r="53" spans="1:6" ht="15" customHeight="1">
      <c r="A53" s="37" t="s">
        <v>71</v>
      </c>
      <c r="B53" s="24" t="s">
        <v>72</v>
      </c>
      <c r="C53" s="38">
        <v>3000</v>
      </c>
      <c r="D53" s="38">
        <v>0</v>
      </c>
      <c r="E53" s="38">
        <f t="shared" si="2"/>
        <v>-3000</v>
      </c>
      <c r="F53" s="30">
        <f t="shared" si="3"/>
        <v>0</v>
      </c>
    </row>
    <row r="54" spans="1:6" s="31" customFormat="1" ht="15" customHeight="1">
      <c r="A54" s="37" t="s">
        <v>73</v>
      </c>
      <c r="B54" s="24" t="s">
        <v>74</v>
      </c>
      <c r="C54" s="38">
        <v>15000</v>
      </c>
      <c r="D54" s="38">
        <v>2146</v>
      </c>
      <c r="E54" s="38">
        <f t="shared" si="2"/>
        <v>-12854</v>
      </c>
      <c r="F54" s="30">
        <f t="shared" si="3"/>
        <v>14.306666666666668</v>
      </c>
    </row>
    <row r="55" spans="1:6" ht="15" customHeight="1">
      <c r="A55" s="37" t="s">
        <v>75</v>
      </c>
      <c r="B55" s="24" t="s">
        <v>76</v>
      </c>
      <c r="C55" s="38">
        <v>20000</v>
      </c>
      <c r="D55" s="38">
        <v>7101</v>
      </c>
      <c r="E55" s="38">
        <f t="shared" si="2"/>
        <v>-12899</v>
      </c>
      <c r="F55" s="30">
        <f t="shared" si="3"/>
        <v>35.504999999999995</v>
      </c>
    </row>
    <row r="56" spans="1:6" ht="15" customHeight="1">
      <c r="A56" s="37" t="s">
        <v>77</v>
      </c>
      <c r="B56" s="24" t="s">
        <v>78</v>
      </c>
      <c r="C56" s="38">
        <v>13673</v>
      </c>
      <c r="D56" s="38">
        <v>4857</v>
      </c>
      <c r="E56" s="38">
        <f t="shared" si="2"/>
        <v>-8816</v>
      </c>
      <c r="F56" s="30">
        <f t="shared" si="3"/>
        <v>35.52256271483947</v>
      </c>
    </row>
    <row r="57" spans="1:6" ht="15" customHeight="1">
      <c r="A57" s="37" t="s">
        <v>79</v>
      </c>
      <c r="B57" s="24" t="s">
        <v>80</v>
      </c>
      <c r="C57" s="38">
        <v>5099</v>
      </c>
      <c r="D57" s="38">
        <v>0</v>
      </c>
      <c r="E57" s="38">
        <f t="shared" si="2"/>
        <v>-5099</v>
      </c>
      <c r="F57" s="30">
        <f t="shared" si="3"/>
        <v>0</v>
      </c>
    </row>
    <row r="58" spans="1:6" ht="15" customHeight="1">
      <c r="A58" s="37" t="s">
        <v>81</v>
      </c>
      <c r="B58" s="24" t="s">
        <v>82</v>
      </c>
      <c r="C58" s="38">
        <v>300</v>
      </c>
      <c r="D58" s="38">
        <v>0</v>
      </c>
      <c r="E58" s="38">
        <f t="shared" si="2"/>
        <v>-300</v>
      </c>
      <c r="F58" s="30">
        <f t="shared" si="3"/>
        <v>0</v>
      </c>
    </row>
    <row r="59" spans="1:6" ht="15" customHeight="1">
      <c r="A59" s="37" t="s">
        <v>83</v>
      </c>
      <c r="B59" s="24" t="s">
        <v>84</v>
      </c>
      <c r="C59" s="38">
        <v>1327</v>
      </c>
      <c r="D59" s="38">
        <v>0</v>
      </c>
      <c r="E59" s="38">
        <f t="shared" si="2"/>
        <v>-1327</v>
      </c>
      <c r="F59" s="30">
        <f t="shared" si="3"/>
        <v>0</v>
      </c>
    </row>
    <row r="60" spans="1:6" ht="15" customHeight="1">
      <c r="A60" s="37" t="s">
        <v>85</v>
      </c>
      <c r="B60" s="24" t="s">
        <v>86</v>
      </c>
      <c r="C60" s="38">
        <v>1107</v>
      </c>
      <c r="D60" s="38">
        <v>1107</v>
      </c>
      <c r="E60" s="38">
        <f t="shared" si="2"/>
        <v>0</v>
      </c>
      <c r="F60" s="30">
        <f t="shared" si="3"/>
        <v>100</v>
      </c>
    </row>
    <row r="61" spans="1:6" ht="15" customHeight="1">
      <c r="A61" s="37" t="s">
        <v>87</v>
      </c>
      <c r="B61" s="24" t="s">
        <v>88</v>
      </c>
      <c r="C61" s="38">
        <v>1107</v>
      </c>
      <c r="D61" s="38">
        <v>1107</v>
      </c>
      <c r="E61" s="38">
        <f t="shared" si="2"/>
        <v>0</v>
      </c>
      <c r="F61" s="30">
        <f t="shared" si="3"/>
        <v>100</v>
      </c>
    </row>
    <row r="62" spans="1:8" ht="15" customHeight="1">
      <c r="A62" s="39" t="s">
        <v>89</v>
      </c>
      <c r="B62" s="24"/>
      <c r="C62" s="34">
        <v>59506</v>
      </c>
      <c r="D62" s="34">
        <v>15211</v>
      </c>
      <c r="E62" s="38">
        <f t="shared" si="2"/>
        <v>-44295</v>
      </c>
      <c r="F62" s="30">
        <f t="shared" si="3"/>
        <v>25.562128188754073</v>
      </c>
      <c r="G62" s="28"/>
      <c r="H62" s="58"/>
    </row>
    <row r="63" spans="1:8" ht="15" customHeight="1">
      <c r="A63" s="39" t="s">
        <v>25</v>
      </c>
      <c r="B63" s="24"/>
      <c r="C63" s="39">
        <v>59506</v>
      </c>
      <c r="D63" s="39">
        <v>15211</v>
      </c>
      <c r="E63" s="38">
        <f t="shared" si="2"/>
        <v>-44295</v>
      </c>
      <c r="F63" s="30">
        <f t="shared" si="3"/>
        <v>25.562128188754073</v>
      </c>
      <c r="G63" s="40"/>
      <c r="H63" s="41"/>
    </row>
    <row r="64" spans="1:9" ht="15" customHeight="1">
      <c r="A64" s="59" t="s">
        <v>90</v>
      </c>
      <c r="B64" s="24"/>
      <c r="C64" s="39"/>
      <c r="D64" s="39"/>
      <c r="E64" s="39"/>
      <c r="F64" s="39"/>
      <c r="H64" s="42"/>
      <c r="I64" s="42"/>
    </row>
    <row r="65" spans="1:6" ht="9.75" customHeight="1">
      <c r="A65" s="37"/>
      <c r="B65" s="24"/>
      <c r="C65" s="38"/>
      <c r="D65" s="38"/>
      <c r="E65" s="38"/>
      <c r="F65" s="39"/>
    </row>
    <row r="66" spans="1:6" ht="15" customHeight="1">
      <c r="A66" s="37" t="s">
        <v>69</v>
      </c>
      <c r="B66" s="24" t="s">
        <v>70</v>
      </c>
      <c r="C66" s="38">
        <v>58399</v>
      </c>
      <c r="D66" s="38">
        <v>14104</v>
      </c>
      <c r="E66" s="38">
        <f aca="true" t="shared" si="4" ref="E66:E80">D66-C66</f>
        <v>-44295</v>
      </c>
      <c r="F66" s="30">
        <f aca="true" t="shared" si="5" ref="F66:F80">IF(ISERROR((D66/C66)*100),0,(D66/C66)*100)</f>
        <v>24.15109847771366</v>
      </c>
    </row>
    <row r="67" spans="1:6" ht="15" customHeight="1">
      <c r="A67" s="37" t="s">
        <v>71</v>
      </c>
      <c r="B67" s="24" t="s">
        <v>72</v>
      </c>
      <c r="C67" s="38">
        <v>3000</v>
      </c>
      <c r="D67" s="38">
        <v>0</v>
      </c>
      <c r="E67" s="38">
        <f t="shared" si="4"/>
        <v>-3000</v>
      </c>
      <c r="F67" s="30">
        <f t="shared" si="5"/>
        <v>0</v>
      </c>
    </row>
    <row r="68" spans="1:6" ht="15" customHeight="1">
      <c r="A68" s="37" t="s">
        <v>73</v>
      </c>
      <c r="B68" s="24" t="s">
        <v>74</v>
      </c>
      <c r="C68" s="38">
        <v>15000</v>
      </c>
      <c r="D68" s="38">
        <v>2146</v>
      </c>
      <c r="E68" s="38">
        <f t="shared" si="4"/>
        <v>-12854</v>
      </c>
      <c r="F68" s="30">
        <f t="shared" si="5"/>
        <v>14.306666666666668</v>
      </c>
    </row>
    <row r="69" spans="1:14" ht="15" customHeight="1">
      <c r="A69" s="37" t="s">
        <v>75</v>
      </c>
      <c r="B69" s="24" t="s">
        <v>76</v>
      </c>
      <c r="C69" s="38">
        <v>20000</v>
      </c>
      <c r="D69" s="38">
        <v>7101</v>
      </c>
      <c r="E69" s="38">
        <f t="shared" si="4"/>
        <v>-12899</v>
      </c>
      <c r="F69" s="30">
        <f t="shared" si="5"/>
        <v>35.504999999999995</v>
      </c>
      <c r="K69" s="33"/>
      <c r="L69" s="33"/>
      <c r="M69" s="33"/>
      <c r="N69" s="33"/>
    </row>
    <row r="70" spans="1:6" ht="15" customHeight="1">
      <c r="A70" s="37" t="s">
        <v>77</v>
      </c>
      <c r="B70" s="24" t="s">
        <v>78</v>
      </c>
      <c r="C70" s="38">
        <v>13673</v>
      </c>
      <c r="D70" s="38">
        <v>4857</v>
      </c>
      <c r="E70" s="38">
        <f t="shared" si="4"/>
        <v>-8816</v>
      </c>
      <c r="F70" s="30">
        <f t="shared" si="5"/>
        <v>35.52256271483947</v>
      </c>
    </row>
    <row r="71" spans="1:6" ht="15" customHeight="1">
      <c r="A71" s="37" t="s">
        <v>79</v>
      </c>
      <c r="B71" s="24" t="s">
        <v>80</v>
      </c>
      <c r="C71" s="38">
        <v>5099</v>
      </c>
      <c r="D71" s="38">
        <v>0</v>
      </c>
      <c r="E71" s="38">
        <f t="shared" si="4"/>
        <v>-5099</v>
      </c>
      <c r="F71" s="30">
        <f t="shared" si="5"/>
        <v>0</v>
      </c>
    </row>
    <row r="72" spans="1:6" ht="15" customHeight="1">
      <c r="A72" s="37" t="s">
        <v>81</v>
      </c>
      <c r="B72" s="24" t="s">
        <v>82</v>
      </c>
      <c r="C72" s="38">
        <v>300</v>
      </c>
      <c r="D72" s="38">
        <v>0</v>
      </c>
      <c r="E72" s="38">
        <f t="shared" si="4"/>
        <v>-300</v>
      </c>
      <c r="F72" s="30">
        <f t="shared" si="5"/>
        <v>0</v>
      </c>
    </row>
    <row r="73" spans="1:6" ht="15" customHeight="1">
      <c r="A73" s="37" t="s">
        <v>83</v>
      </c>
      <c r="B73" s="24" t="s">
        <v>84</v>
      </c>
      <c r="C73" s="38">
        <v>1327</v>
      </c>
      <c r="D73" s="38">
        <v>0</v>
      </c>
      <c r="E73" s="38">
        <f t="shared" si="4"/>
        <v>-1327</v>
      </c>
      <c r="F73" s="30">
        <f t="shared" si="5"/>
        <v>0</v>
      </c>
    </row>
    <row r="74" spans="1:6" ht="15" customHeight="1">
      <c r="A74" s="37" t="s">
        <v>85</v>
      </c>
      <c r="B74" s="24" t="s">
        <v>86</v>
      </c>
      <c r="C74" s="38">
        <v>1107</v>
      </c>
      <c r="D74" s="38">
        <v>1107</v>
      </c>
      <c r="E74" s="38">
        <f t="shared" si="4"/>
        <v>0</v>
      </c>
      <c r="F74" s="30">
        <f t="shared" si="5"/>
        <v>100</v>
      </c>
    </row>
    <row r="75" spans="1:6" ht="15" customHeight="1">
      <c r="A75" s="37" t="s">
        <v>87</v>
      </c>
      <c r="B75" s="24" t="s">
        <v>88</v>
      </c>
      <c r="C75" s="38">
        <v>1107</v>
      </c>
      <c r="D75" s="38">
        <v>1107</v>
      </c>
      <c r="E75" s="38">
        <f t="shared" si="4"/>
        <v>0</v>
      </c>
      <c r="F75" s="30">
        <f t="shared" si="5"/>
        <v>100</v>
      </c>
    </row>
    <row r="76" spans="1:6" ht="15" customHeight="1">
      <c r="A76" s="39" t="s">
        <v>89</v>
      </c>
      <c r="B76" s="24"/>
      <c r="C76" s="34">
        <v>59506</v>
      </c>
      <c r="D76" s="34">
        <v>15211</v>
      </c>
      <c r="E76" s="38">
        <f t="shared" si="4"/>
        <v>-44295</v>
      </c>
      <c r="F76" s="30">
        <f t="shared" si="5"/>
        <v>25.562128188754073</v>
      </c>
    </row>
    <row r="77" spans="1:6" ht="15" customHeight="1">
      <c r="A77" s="27" t="s">
        <v>26</v>
      </c>
      <c r="B77" s="60"/>
      <c r="C77" s="39">
        <v>59506</v>
      </c>
      <c r="D77" s="39">
        <v>15211</v>
      </c>
      <c r="E77" s="38">
        <f t="shared" si="4"/>
        <v>-44295</v>
      </c>
      <c r="F77" s="30">
        <f t="shared" si="5"/>
        <v>25.562128188754073</v>
      </c>
    </row>
    <row r="78" spans="1:8" ht="12.75" customHeight="1">
      <c r="A78" s="61" t="s">
        <v>31</v>
      </c>
      <c r="C78" s="62">
        <f>G78-G79</f>
        <v>59506</v>
      </c>
      <c r="D78" s="62">
        <f>H78-H79</f>
        <v>15211</v>
      </c>
      <c r="E78" s="62">
        <f t="shared" si="4"/>
        <v>-44295</v>
      </c>
      <c r="F78" s="66">
        <f t="shared" si="5"/>
        <v>25.562128188754073</v>
      </c>
      <c r="G78" s="63">
        <v>59506</v>
      </c>
      <c r="H78" s="63">
        <v>15211</v>
      </c>
    </row>
    <row r="79" spans="1:8" ht="16.5" customHeight="1">
      <c r="A79" s="31" t="s">
        <v>32</v>
      </c>
      <c r="C79" s="64"/>
      <c r="D79" s="64"/>
      <c r="E79" s="64">
        <f t="shared" si="4"/>
        <v>0</v>
      </c>
      <c r="F79" s="66">
        <f t="shared" si="5"/>
        <v>0</v>
      </c>
      <c r="G79" s="65">
        <f>C79</f>
        <v>0</v>
      </c>
      <c r="H79" s="63">
        <f>D79</f>
        <v>0</v>
      </c>
    </row>
    <row r="80" spans="1:8" ht="12.75" customHeight="1">
      <c r="A80" s="61" t="s">
        <v>33</v>
      </c>
      <c r="C80" s="62">
        <f>C78+C79</f>
        <v>59506</v>
      </c>
      <c r="D80" s="62">
        <f>D78+D79</f>
        <v>15211</v>
      </c>
      <c r="E80" s="62">
        <f t="shared" si="4"/>
        <v>-44295</v>
      </c>
      <c r="F80" s="66">
        <f t="shared" si="5"/>
        <v>25.562128188754073</v>
      </c>
      <c r="G80" s="63">
        <f>G78+G79</f>
        <v>59506</v>
      </c>
      <c r="H80" s="63">
        <f>H78+H79</f>
        <v>15211</v>
      </c>
    </row>
    <row r="81" spans="1:7" ht="15.75" customHeight="1">
      <c r="A81" s="22"/>
      <c r="B81" s="22"/>
      <c r="C81" s="1" t="s">
        <v>3</v>
      </c>
      <c r="D81" s="43">
        <v>6</v>
      </c>
      <c r="E81" s="1"/>
      <c r="F81" s="1"/>
      <c r="G81" s="1"/>
    </row>
    <row r="82" spans="1:4" ht="38.25" customHeight="1">
      <c r="A82" s="44" t="s">
        <v>27</v>
      </c>
      <c r="B82" s="45" t="s">
        <v>5</v>
      </c>
      <c r="C82" s="46" t="s">
        <v>28</v>
      </c>
      <c r="D82" s="46" t="s">
        <v>29</v>
      </c>
    </row>
    <row r="83" spans="1:6" ht="18.75" customHeight="1">
      <c r="A83" s="47" t="s">
        <v>23</v>
      </c>
      <c r="B83" s="48"/>
      <c r="C83" s="49"/>
      <c r="D83" s="49"/>
      <c r="E83" s="42"/>
      <c r="F83" s="42"/>
    </row>
    <row r="84" spans="1:6" ht="15" customHeight="1">
      <c r="A84" s="50"/>
      <c r="B84" s="48"/>
      <c r="C84" s="49"/>
      <c r="D84" s="49"/>
      <c r="E84" s="42"/>
      <c r="F84" s="42"/>
    </row>
    <row r="85" spans="1:6" ht="18.75" customHeight="1">
      <c r="A85" s="47"/>
      <c r="B85" s="48"/>
      <c r="C85" s="49"/>
      <c r="D85" s="49"/>
      <c r="E85" s="42"/>
      <c r="F85" s="42"/>
    </row>
    <row r="86" spans="1:6" ht="15" customHeight="1">
      <c r="A86" s="50"/>
      <c r="B86" s="48"/>
      <c r="C86" s="49"/>
      <c r="D86" s="49"/>
      <c r="E86" s="42"/>
      <c r="F86" s="42"/>
    </row>
    <row r="87" spans="1:6" ht="15" customHeight="1">
      <c r="A87" s="50" t="s">
        <v>91</v>
      </c>
      <c r="B87" s="48"/>
      <c r="C87" s="49"/>
      <c r="D87" s="49"/>
      <c r="E87" s="42"/>
      <c r="F87" s="42"/>
    </row>
    <row r="88" spans="1:4" ht="12.75" customHeight="1">
      <c r="A88" s="51"/>
      <c r="B88" s="48"/>
      <c r="C88" s="52"/>
      <c r="D88" s="52"/>
    </row>
    <row r="89" spans="1:9" ht="12.75" customHeight="1">
      <c r="A89" s="53" t="s">
        <v>24</v>
      </c>
      <c r="B89" s="48"/>
      <c r="C89" s="52">
        <v>0</v>
      </c>
      <c r="D89" s="52">
        <v>0</v>
      </c>
      <c r="H89">
        <f>SUM(H89)</f>
      </c>
      <c r="I89">
        <f>SUM(I89)</f>
      </c>
    </row>
    <row r="90" spans="1:4" ht="18.75" customHeight="1">
      <c r="A90" s="47"/>
      <c r="B90" s="48"/>
      <c r="C90" s="49"/>
      <c r="D90" s="49"/>
    </row>
    <row r="91" spans="1:4" ht="15" customHeight="1">
      <c r="A91" s="50" t="s">
        <v>68</v>
      </c>
      <c r="B91" s="48"/>
      <c r="C91" s="49"/>
      <c r="D91" s="49"/>
    </row>
    <row r="92" spans="1:9" ht="9.75" customHeight="1">
      <c r="A92" s="50"/>
      <c r="B92" s="48"/>
      <c r="C92" s="49"/>
      <c r="D92" s="49"/>
      <c r="H92" s="42"/>
      <c r="I92" s="42"/>
    </row>
    <row r="93" spans="1:4" ht="15" customHeight="1">
      <c r="A93" s="54" t="s">
        <v>91</v>
      </c>
      <c r="B93" s="48" t="s">
        <v>91</v>
      </c>
      <c r="C93" s="52">
        <v>0</v>
      </c>
      <c r="D93" s="52">
        <v>0</v>
      </c>
    </row>
    <row r="94" spans="1:4" ht="15" customHeight="1">
      <c r="A94" s="55" t="s">
        <v>25</v>
      </c>
      <c r="B94" s="48"/>
      <c r="C94" s="56">
        <v>0</v>
      </c>
      <c r="D94" s="56">
        <v>0</v>
      </c>
    </row>
    <row r="95" spans="1:6" ht="15" customHeight="1">
      <c r="A95" s="50" t="s">
        <v>92</v>
      </c>
      <c r="B95" s="48"/>
      <c r="C95" s="49"/>
      <c r="D95" s="49"/>
      <c r="E95" s="42"/>
      <c r="F95" s="42"/>
    </row>
    <row r="96" spans="1:6" ht="9.75" customHeight="1">
      <c r="A96" s="50"/>
      <c r="B96" s="48"/>
      <c r="C96" s="49"/>
      <c r="D96" s="49"/>
      <c r="E96" s="42"/>
      <c r="F96" s="42"/>
    </row>
    <row r="97" spans="1:10" ht="15" customHeight="1">
      <c r="A97" s="54" t="s">
        <v>91</v>
      </c>
      <c r="B97" s="48" t="s">
        <v>91</v>
      </c>
      <c r="C97" s="71">
        <v>0</v>
      </c>
      <c r="D97" s="52">
        <v>0</v>
      </c>
      <c r="E97" s="42"/>
      <c r="F97" s="42"/>
      <c r="G97" s="42"/>
      <c r="H97" s="33"/>
      <c r="I97" s="33"/>
      <c r="J97" s="33"/>
    </row>
    <row r="98" spans="1:6" ht="12.75" customHeight="1">
      <c r="A98" s="53" t="s">
        <v>26</v>
      </c>
      <c r="B98" s="48"/>
      <c r="C98" s="56">
        <v>0</v>
      </c>
      <c r="D98" s="56">
        <v>0</v>
      </c>
      <c r="E98" s="57"/>
      <c r="F98" s="57"/>
    </row>
    <row r="99" spans="1:7" ht="15" customHeight="1">
      <c r="A99" s="55" t="s">
        <v>30</v>
      </c>
      <c r="B99" s="48"/>
      <c r="C99" s="56">
        <v>0</v>
      </c>
      <c r="D99" s="56">
        <v>0</v>
      </c>
      <c r="E99" s="57"/>
      <c r="F99" s="57"/>
      <c r="G99" s="33">
        <f>0</f>
        <v>0</v>
      </c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600" verticalDpi="600" orientation="portrait" scale="85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2018-10-16T10:49:29Z</cp:lastPrinted>
  <dcterms:created xsi:type="dcterms:W3CDTF">2018-07-04T07:09:21Z</dcterms:created>
  <dcterms:modified xsi:type="dcterms:W3CDTF">2018-10-16T10:50:36Z</dcterms:modified>
  <cp:category/>
  <cp:version/>
  <cp:contentType/>
  <cp:contentStatus/>
</cp:coreProperties>
</file>