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<sst xmlns="http://schemas.openxmlformats.org/spreadsheetml/2006/main" count="252" uniqueCount="98">
  <si>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</si>
  <si>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</si>
  <si>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</si>
  <si>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</si>
  <si>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</si>
  <si>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</si>
  <si>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</si>
  <si>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</si>
  <si>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</si>
  <si>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</si>
  <si>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</si>
  <si>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</si>
  <si>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</si>
  <si>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</si>
  <si>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</si>
  <si>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</si>
  <si>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</si>
  <si>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</si>
  <si>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</si>
  <si>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</si>
  <si>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</si>
  <si>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</si>
  <si>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</si>
  <si>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</si>
  <si>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</si>
  <si>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</si>
  <si>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</si>
  <si>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</si>
  <si>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</si>
  <si>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</si>
  <si>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Държавни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</si>
  <si>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</si>
  <si>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</si>
  <si>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</si>
  <si>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</si>
  <si>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</si>
  <si>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</si>
  <si>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</si>
  <si>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</si>
  <si>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</si>
  <si>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</si>
  <si>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</si>
  <si>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</si>
  <si>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</si>
  <si>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</si>
  <si>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</si>
  <si>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</si>
  <si>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</si>
  <si>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</si>
  <si>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</si>
  <si>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</si>
  <si>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</si>
  <si>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</si>
  <si>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</si>
  <si>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</si>
  <si>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</si>
  <si>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</si>
  <si>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</si>
  <si>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</si>
  <si>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</si>
  <si>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</si>
  <si>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</si>
  <si>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</si>
  <si>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</si>
  <si>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</si>
  <si>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</si>
  <si>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</si>
  <si>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</si>
  <si>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</si>
  <si>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</si>
  <si>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</si>
  <si>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</si>
  <si>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</si>
  <si>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</si>
  <si>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</si>
  <si>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</si>
  <si>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</si>
  <si>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</si>
  <si>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</si>
  <si>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</si>
  <si>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</si>
  <si>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</si>
  <si>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</si>
  <si>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Всичко - Разходи:</t>
  </si>
  <si>
    <t>Всичко - 311 Детски градини: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</si>
  <si>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</si>
  <si>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</si>
  <si>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</si>
  <si>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</si>
  <si>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</si>
  <si>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</si>
  <si>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Щ А Т Н И   Б Р О Й К И</t>
  </si>
  <si>
    <t>В Т.Ч. ПО ТРУДОВИ ПРАВООТНОШЕНИЯ</t>
  </si>
  <si>
    <t>0111</t>
  </si>
  <si>
    <t>Брой деца в ДГ</t>
  </si>
  <si>
    <t>1600</t>
  </si>
  <si>
    <t>Рекапитулация по функции: Разход</t>
  </si>
  <si>
    <t>Рекапитулация по функции: Натурални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</si>
</sst>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0</v>
      </c>
      <c r="C2" s="34"/>
      <c r="D2" s="34"/>
      <c r="E2" s="34"/>
      <c r="F2" s="34"/>
      <c r="G2" s="34"/>
    </row>
    <row r="3" spans="1:7" s="6" customFormat="1" ht="18" customHeight="1">
      <c r="A3" s="5">
        <v>2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Второ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6" t="s">
        <v>12</v>
      </c>
      <c r="C11" s="36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6" t="s">
        <v>14</v>
      </c>
      <c r="C14" s="36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34</v>
      </c>
      <c r="C17" s="18" t="s">
        <v>35</v>
      </c>
      <c r="D17" s="19">
        <v>0</v>
      </c>
      <c r="E17" s="19">
        <v>548806</v>
      </c>
      <c r="F17" s="19">
        <f>E17-D17</f>
        <v>548806</v>
      </c>
      <c r="G17" s="19">
        <f>IF(D17=0,0,E17/D17)*100</f>
        <v>0</v>
      </c>
      <c r="H17" s="1">
        <v>0</v>
      </c>
      <c r="I17" s="1">
        <v>548806</v>
      </c>
    </row>
    <row r="18" spans="1:9" ht="16.5" customHeight="1">
      <c r="A18" s="4"/>
      <c r="B18" s="17" t="s">
        <v>36</v>
      </c>
      <c r="C18" s="18" t="s">
        <v>37</v>
      </c>
      <c r="D18" s="19">
        <v>0</v>
      </c>
      <c r="E18" s="19">
        <v>548806</v>
      </c>
      <c r="F18" s="19">
        <f>E18-D18</f>
        <v>548806</v>
      </c>
      <c r="G18" s="19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6" t="s">
        <v>16</v>
      </c>
      <c r="C19" s="36"/>
      <c r="D19" s="19">
        <f>SUM(H17:H18)</f>
        <v>0</v>
      </c>
      <c r="E19" s="19">
        <f>SUM(I17:I18)</f>
        <v>548806</v>
      </c>
      <c r="F19" s="19">
        <f>E19-D19</f>
        <v>548806</v>
      </c>
      <c r="G19" s="19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3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7" t="s">
        <v>33</v>
      </c>
      <c r="C22" s="18" t="s">
        <v>33</v>
      </c>
      <c r="D22" s="19">
        <v>0</v>
      </c>
      <c r="E22" s="19">
        <v>0</v>
      </c>
      <c r="F22" s="19">
        <f>E22-D22</f>
        <v>0</v>
      </c>
      <c r="G22" s="19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6" t="s">
        <v>18</v>
      </c>
      <c r="C23" s="36"/>
      <c r="D23" s="19">
        <f>SUM(H22)</f>
        <v>0</v>
      </c>
      <c r="E23" s="19">
        <f>SUM(I22)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36" t="s">
        <v>19</v>
      </c>
      <c r="C24" s="36"/>
      <c r="D24" s="19">
        <f>SUM(D11,D14,D19,D23)</f>
        <v>0</v>
      </c>
      <c r="E24" s="19">
        <f>SUM(E11,E14,E19,E23)</f>
        <v>548806</v>
      </c>
      <c r="F24" s="19">
        <f>E24-D24</f>
        <v>548806</v>
      </c>
      <c r="G24" s="19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3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7" t="s">
        <v>38</v>
      </c>
      <c r="C27" s="18" t="s">
        <v>39</v>
      </c>
      <c r="D27" s="19">
        <v>0</v>
      </c>
      <c r="E27" s="19">
        <v>-229603</v>
      </c>
      <c r="F27" s="19">
        <f>E27-D27</f>
        <v>-229603</v>
      </c>
      <c r="G27" s="19">
        <f>IF(D27=0,0,E27/D27)*100</f>
        <v>0</v>
      </c>
      <c r="H27" s="1">
        <v>0</v>
      </c>
      <c r="I27" s="1">
        <v>-229603</v>
      </c>
    </row>
    <row r="28" spans="1:9" ht="16.5" customHeight="1">
      <c r="A28" s="4"/>
      <c r="B28" s="17" t="s">
        <v>40</v>
      </c>
      <c r="C28" s="18" t="s">
        <v>41</v>
      </c>
      <c r="D28" s="19">
        <v>0</v>
      </c>
      <c r="E28" s="19">
        <v>-229603</v>
      </c>
      <c r="F28" s="19">
        <f>E28-D28</f>
        <v>-229603</v>
      </c>
      <c r="G28" s="19">
        <f>IF(D28=0,0,E28/D28)*100</f>
        <v>0</v>
      </c>
      <c r="H28" s="1">
        <v>0</v>
      </c>
      <c r="I28" s="1">
        <v>0</v>
      </c>
    </row>
    <row r="29" spans="1:7" ht="16.5" customHeight="1">
      <c r="A29" s="4"/>
      <c r="B29" s="36" t="s">
        <v>21</v>
      </c>
      <c r="C29" s="36"/>
      <c r="D29" s="19">
        <f>SUM(H27:H28)</f>
        <v>0</v>
      </c>
      <c r="E29" s="19">
        <f>SUM(I27:I28)</f>
        <v>-229603</v>
      </c>
      <c r="F29" s="19">
        <f>E29-D29</f>
        <v>-229603</v>
      </c>
      <c r="G29" s="19">
        <f>IF(D29=0,0,E29/D29)*100</f>
        <v>0</v>
      </c>
    </row>
    <row r="30" spans="1:7" ht="16.5" customHeight="1">
      <c r="A30" s="4"/>
      <c r="B30" s="14"/>
      <c r="C30" s="14"/>
      <c r="D30" s="15"/>
      <c r="E30" s="15"/>
      <c r="F30" s="15"/>
      <c r="G30" s="15"/>
    </row>
    <row r="31" spans="1:7" ht="16.5" customHeight="1">
      <c r="A31" s="4"/>
      <c r="B31" s="36" t="s">
        <v>22</v>
      </c>
      <c r="C31" s="36"/>
      <c r="D31" s="19">
        <f>SUM(D24,D29)</f>
        <v>0</v>
      </c>
      <c r="E31" s="19">
        <f>SUM(E24,E29)</f>
        <v>319203</v>
      </c>
      <c r="F31" s="19">
        <f>E31-D31</f>
        <v>319203</v>
      </c>
      <c r="G31" s="19">
        <f>IF(D31=0,0,E31/D31)*100</f>
        <v>0</v>
      </c>
    </row>
    <row r="32" spans="1:7" ht="16.5" customHeight="1">
      <c r="A32" s="4"/>
      <c r="B32" s="17" t="s">
        <v>23</v>
      </c>
      <c r="C32" s="18">
        <v>9900</v>
      </c>
      <c r="D32" s="19">
        <v>0</v>
      </c>
      <c r="E32" s="19">
        <v>0</v>
      </c>
      <c r="F32" s="19">
        <f>E32-D32</f>
        <v>0</v>
      </c>
      <c r="G32" s="19">
        <f>IF(D32=0,0,E32/D32)*100</f>
        <v>0</v>
      </c>
    </row>
    <row r="33" spans="1:7" ht="16.5" customHeight="1">
      <c r="A33" s="4"/>
      <c r="B33" s="36" t="s">
        <v>24</v>
      </c>
      <c r="C33" s="36"/>
      <c r="D33" s="19">
        <f>SUM(D32,D31)</f>
        <v>0</v>
      </c>
      <c r="E33" s="19">
        <f>SUM(E31,E32)</f>
        <v>319203</v>
      </c>
      <c r="F33" s="19">
        <f>E33-D33</f>
        <v>319203</v>
      </c>
      <c r="G33" s="19">
        <f>IF(D33=0,0,E33/D33)*100</f>
        <v>0</v>
      </c>
    </row>
  </sheetData>
  <sheetProtection selectLockedCells="1" selectUnlockedCells="1"/>
  <mergeCells count="10">
    <mergeCell ref="B24:C24"/>
    <mergeCell ref="B29:C29"/>
    <mergeCell ref="B31:C31"/>
    <mergeCell ref="B33:C33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25</v>
      </c>
      <c r="C2" s="34"/>
      <c r="D2" s="34"/>
      <c r="E2" s="34"/>
      <c r="F2" s="34"/>
      <c r="G2" s="34"/>
    </row>
    <row r="3" spans="1:7" s="6" customFormat="1" ht="18" customHeight="1">
      <c r="A3" s="20">
        <v>2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7" t="s">
        <v>42</v>
      </c>
      <c r="C8" s="37"/>
      <c r="D8" s="37"/>
      <c r="E8" s="37"/>
      <c r="F8" s="37"/>
      <c r="G8" s="37"/>
    </row>
    <row r="9" spans="1:7" ht="16.5" customHeight="1">
      <c r="A9" s="4"/>
      <c r="B9" s="38" t="s">
        <v>29</v>
      </c>
      <c r="C9" s="38"/>
      <c r="D9" s="38"/>
      <c r="E9" s="38"/>
      <c r="F9" s="38"/>
      <c r="G9" s="38"/>
    </row>
    <row r="10" spans="1:7" ht="16.5" customHeight="1">
      <c r="A10" s="4"/>
      <c r="B10" s="39" t="s">
        <v>43</v>
      </c>
      <c r="C10" s="39"/>
      <c r="D10" s="39"/>
      <c r="E10" s="39"/>
      <c r="F10" s="39"/>
      <c r="G10" s="39"/>
    </row>
    <row r="11" spans="1:7" ht="16.5" customHeight="1">
      <c r="A11" s="4"/>
      <c r="B11" s="24" t="s">
        <v>44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45</v>
      </c>
      <c r="C12" s="18" t="s">
        <v>46</v>
      </c>
      <c r="D12" s="26">
        <v>0</v>
      </c>
      <c r="E12" s="26">
        <v>214409</v>
      </c>
      <c r="F12" s="26">
        <f aca="true" t="shared" si="0" ref="F12:F31">E12-D12</f>
        <v>214409</v>
      </c>
      <c r="G12" s="26">
        <f aca="true" t="shared" si="1" ref="G12:G31">IF(D12=0,0,E12/D12)*100</f>
        <v>0</v>
      </c>
      <c r="H12" s="1">
        <v>0</v>
      </c>
      <c r="I12" s="1">
        <v>214409</v>
      </c>
    </row>
    <row r="13" spans="1:9" ht="16.5" customHeight="1">
      <c r="A13" s="4"/>
      <c r="B13" s="25" t="s">
        <v>47</v>
      </c>
      <c r="C13" s="18" t="s">
        <v>48</v>
      </c>
      <c r="D13" s="26">
        <v>0</v>
      </c>
      <c r="E13" s="26">
        <v>214409</v>
      </c>
      <c r="F13" s="26">
        <f t="shared" si="0"/>
        <v>214409</v>
      </c>
      <c r="G13" s="2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5" t="s">
        <v>49</v>
      </c>
      <c r="C14" s="18" t="s">
        <v>50</v>
      </c>
      <c r="D14" s="26">
        <v>0</v>
      </c>
      <c r="E14" s="26">
        <v>14647</v>
      </c>
      <c r="F14" s="26">
        <f t="shared" si="0"/>
        <v>14647</v>
      </c>
      <c r="G14" s="26">
        <f t="shared" si="1"/>
        <v>0</v>
      </c>
      <c r="H14" s="1">
        <v>0</v>
      </c>
      <c r="I14" s="1">
        <v>14647</v>
      </c>
    </row>
    <row r="15" spans="1:9" ht="16.5" customHeight="1">
      <c r="A15" s="4"/>
      <c r="B15" s="25" t="s">
        <v>51</v>
      </c>
      <c r="C15" s="18" t="s">
        <v>52</v>
      </c>
      <c r="D15" s="26">
        <v>0</v>
      </c>
      <c r="E15" s="26">
        <v>2390</v>
      </c>
      <c r="F15" s="26">
        <f t="shared" si="0"/>
        <v>2390</v>
      </c>
      <c r="G15" s="2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5" t="s">
        <v>53</v>
      </c>
      <c r="C16" s="18" t="s">
        <v>54</v>
      </c>
      <c r="D16" s="26">
        <v>0</v>
      </c>
      <c r="E16" s="26">
        <v>12257</v>
      </c>
      <c r="F16" s="26">
        <f t="shared" si="0"/>
        <v>12257</v>
      </c>
      <c r="G16" s="2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5" t="s">
        <v>55</v>
      </c>
      <c r="C17" s="18" t="s">
        <v>56</v>
      </c>
      <c r="D17" s="26">
        <v>0</v>
      </c>
      <c r="E17" s="26">
        <v>48590</v>
      </c>
      <c r="F17" s="26">
        <f t="shared" si="0"/>
        <v>48590</v>
      </c>
      <c r="G17" s="26">
        <f t="shared" si="1"/>
        <v>0</v>
      </c>
      <c r="H17" s="1">
        <v>0</v>
      </c>
      <c r="I17" s="1">
        <v>48590</v>
      </c>
    </row>
    <row r="18" spans="1:9" ht="16.5" customHeight="1">
      <c r="A18" s="4"/>
      <c r="B18" s="25" t="s">
        <v>57</v>
      </c>
      <c r="C18" s="18" t="s">
        <v>58</v>
      </c>
      <c r="D18" s="26">
        <v>0</v>
      </c>
      <c r="E18" s="26">
        <v>25195</v>
      </c>
      <c r="F18" s="26">
        <f t="shared" si="0"/>
        <v>25195</v>
      </c>
      <c r="G18" s="2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5" t="s">
        <v>59</v>
      </c>
      <c r="C19" s="18" t="s">
        <v>60</v>
      </c>
      <c r="D19" s="26">
        <v>0</v>
      </c>
      <c r="E19" s="26">
        <v>6673</v>
      </c>
      <c r="F19" s="26">
        <f t="shared" si="0"/>
        <v>6673</v>
      </c>
      <c r="G19" s="2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5" t="s">
        <v>61</v>
      </c>
      <c r="C20" s="18" t="s">
        <v>62</v>
      </c>
      <c r="D20" s="26">
        <v>0</v>
      </c>
      <c r="E20" s="26">
        <v>10851</v>
      </c>
      <c r="F20" s="26">
        <f t="shared" si="0"/>
        <v>10851</v>
      </c>
      <c r="G20" s="2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5" t="s">
        <v>63</v>
      </c>
      <c r="C21" s="18" t="s">
        <v>64</v>
      </c>
      <c r="D21" s="26">
        <v>0</v>
      </c>
      <c r="E21" s="26">
        <v>5871</v>
      </c>
      <c r="F21" s="26">
        <f t="shared" si="0"/>
        <v>5871</v>
      </c>
      <c r="G21" s="2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5" t="s">
        <v>65</v>
      </c>
      <c r="C22" s="18" t="s">
        <v>66</v>
      </c>
      <c r="D22" s="26">
        <v>0</v>
      </c>
      <c r="E22" s="26">
        <v>41557</v>
      </c>
      <c r="F22" s="26">
        <f t="shared" si="0"/>
        <v>41557</v>
      </c>
      <c r="G22" s="26">
        <f t="shared" si="1"/>
        <v>0</v>
      </c>
      <c r="H22" s="1">
        <v>0</v>
      </c>
      <c r="I22" s="1">
        <v>41557</v>
      </c>
    </row>
    <row r="23" spans="1:9" ht="16.5" customHeight="1">
      <c r="A23" s="4"/>
      <c r="B23" s="25" t="s">
        <v>67</v>
      </c>
      <c r="C23" s="18" t="s">
        <v>68</v>
      </c>
      <c r="D23" s="26">
        <v>0</v>
      </c>
      <c r="E23" s="26">
        <v>8314</v>
      </c>
      <c r="F23" s="26">
        <f t="shared" si="0"/>
        <v>8314</v>
      </c>
      <c r="G23" s="2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5" t="s">
        <v>69</v>
      </c>
      <c r="C24" s="18" t="s">
        <v>70</v>
      </c>
      <c r="D24" s="26">
        <v>0</v>
      </c>
      <c r="E24" s="26">
        <v>1334</v>
      </c>
      <c r="F24" s="26">
        <f t="shared" si="0"/>
        <v>1334</v>
      </c>
      <c r="G24" s="2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5" t="s">
        <v>71</v>
      </c>
      <c r="C25" s="18" t="s">
        <v>72</v>
      </c>
      <c r="D25" s="26">
        <v>0</v>
      </c>
      <c r="E25" s="26">
        <v>17984</v>
      </c>
      <c r="F25" s="26">
        <f t="shared" si="0"/>
        <v>17984</v>
      </c>
      <c r="G25" s="2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5" t="s">
        <v>73</v>
      </c>
      <c r="C26" s="18" t="s">
        <v>74</v>
      </c>
      <c r="D26" s="26">
        <v>0</v>
      </c>
      <c r="E26" s="26">
        <v>13925</v>
      </c>
      <c r="F26" s="26">
        <f t="shared" si="0"/>
        <v>13925</v>
      </c>
      <c r="G26" s="2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5" t="s">
        <v>75</v>
      </c>
      <c r="C27" s="18" t="s">
        <v>76</v>
      </c>
      <c r="D27" s="26">
        <v>0</v>
      </c>
      <c r="E27" s="26">
        <v>0</v>
      </c>
      <c r="F27" s="26">
        <f t="shared" si="0"/>
        <v>0</v>
      </c>
      <c r="G27" s="26">
        <f t="shared" si="1"/>
        <v>0</v>
      </c>
      <c r="H27" s="1">
        <v>0</v>
      </c>
      <c r="I27" s="1">
        <v>0</v>
      </c>
    </row>
    <row r="28" spans="1:9" ht="16.5" customHeight="1">
      <c r="A28" s="4"/>
      <c r="B28" s="25" t="s">
        <v>77</v>
      </c>
      <c r="C28" s="18" t="s">
        <v>78</v>
      </c>
      <c r="D28" s="26">
        <v>0</v>
      </c>
      <c r="E28" s="26">
        <v>0</v>
      </c>
      <c r="F28" s="26">
        <f t="shared" si="0"/>
        <v>0</v>
      </c>
      <c r="G28" s="26">
        <f t="shared" si="1"/>
        <v>0</v>
      </c>
      <c r="H28" s="1">
        <v>0</v>
      </c>
      <c r="I28" s="1">
        <v>0</v>
      </c>
    </row>
    <row r="29" spans="1:9" ht="16.5" customHeight="1">
      <c r="A29" s="4"/>
      <c r="B29" s="25" t="s">
        <v>79</v>
      </c>
      <c r="C29" s="18" t="s">
        <v>80</v>
      </c>
      <c r="D29" s="26">
        <v>0</v>
      </c>
      <c r="E29" s="26">
        <v>0</v>
      </c>
      <c r="F29" s="26">
        <f t="shared" si="0"/>
        <v>0</v>
      </c>
      <c r="G29" s="26">
        <f t="shared" si="1"/>
        <v>0</v>
      </c>
      <c r="H29" s="1">
        <v>0</v>
      </c>
      <c r="I29" s="1">
        <v>0</v>
      </c>
    </row>
    <row r="30" spans="1:9" ht="16.5" customHeight="1">
      <c r="A30" s="4"/>
      <c r="B30" s="25" t="s">
        <v>81</v>
      </c>
      <c r="C30" s="18" t="s">
        <v>82</v>
      </c>
      <c r="D30" s="26">
        <v>0</v>
      </c>
      <c r="E30" s="26">
        <v>0</v>
      </c>
      <c r="F30" s="26">
        <f t="shared" si="0"/>
        <v>0</v>
      </c>
      <c r="G30" s="26">
        <f t="shared" si="1"/>
        <v>0</v>
      </c>
      <c r="H30" s="1">
        <v>0</v>
      </c>
      <c r="I30" s="1">
        <v>0</v>
      </c>
    </row>
    <row r="31" spans="1:7" ht="15.75" customHeight="1">
      <c r="A31" s="4"/>
      <c r="B31" s="40" t="s">
        <v>83</v>
      </c>
      <c r="C31" s="40"/>
      <c r="D31" s="26">
        <f>SUM(H12:H30)</f>
        <v>0</v>
      </c>
      <c r="E31" s="26">
        <f>SUM(I12:I30)</f>
        <v>319203</v>
      </c>
      <c r="F31" s="26">
        <f t="shared" si="0"/>
        <v>319203</v>
      </c>
      <c r="G31" s="26">
        <f t="shared" si="1"/>
        <v>0</v>
      </c>
    </row>
    <row r="32" spans="1:7" ht="15.75" customHeight="1">
      <c r="A32" s="4"/>
      <c r="B32" s="27"/>
      <c r="C32" s="14"/>
      <c r="D32" s="28"/>
      <c r="E32" s="28"/>
      <c r="F32" s="28"/>
      <c r="G32" s="28"/>
    </row>
    <row r="33" spans="1:7" ht="15.75" customHeight="1">
      <c r="A33" s="4"/>
      <c r="B33" s="40" t="s">
        <v>84</v>
      </c>
      <c r="C33" s="40"/>
      <c r="D33" s="26">
        <f>SUM(D31)</f>
        <v>0</v>
      </c>
      <c r="E33" s="26">
        <f>SUM(E31)</f>
        <v>319203</v>
      </c>
      <c r="F33" s="26">
        <f>E33-D33</f>
        <v>319203</v>
      </c>
      <c r="G33" s="26">
        <f>IF(D33=0,0,E33/D33)*100</f>
        <v>0</v>
      </c>
    </row>
    <row r="34" spans="1:7" ht="15.75" customHeight="1">
      <c r="A34" s="4"/>
      <c r="B34" s="27"/>
      <c r="C34" s="14"/>
      <c r="D34" s="28"/>
      <c r="E34" s="28"/>
      <c r="F34" s="28"/>
      <c r="G34" s="28"/>
    </row>
    <row r="35" spans="1:7" ht="16.5" customHeight="1">
      <c r="A35" s="4"/>
      <c r="B35" s="39" t="s">
        <v>85</v>
      </c>
      <c r="C35" s="39"/>
      <c r="D35" s="39"/>
      <c r="E35" s="39"/>
      <c r="F35" s="39"/>
      <c r="G35" s="39"/>
    </row>
    <row r="36" spans="1:7" ht="16.5" customHeight="1">
      <c r="A36" s="4"/>
      <c r="B36" s="24" t="s">
        <v>44</v>
      </c>
      <c r="C36" s="23"/>
      <c r="D36" s="23"/>
      <c r="E36" s="23"/>
      <c r="F36" s="23"/>
      <c r="G36" s="23"/>
    </row>
    <row r="37" spans="1:9" ht="16.5" customHeight="1">
      <c r="A37" s="4"/>
      <c r="B37" s="25" t="s">
        <v>65</v>
      </c>
      <c r="C37" s="18" t="s">
        <v>66</v>
      </c>
      <c r="D37" s="26">
        <v>0</v>
      </c>
      <c r="E37" s="26">
        <v>0</v>
      </c>
      <c r="F37" s="26">
        <f>E37-D37</f>
        <v>0</v>
      </c>
      <c r="G37" s="26">
        <f>IF(D37=0,0,E37/D37)*100</f>
        <v>0</v>
      </c>
      <c r="H37" s="1">
        <v>0</v>
      </c>
      <c r="I37" s="1">
        <v>0</v>
      </c>
    </row>
    <row r="38" spans="1:9" ht="16.5" customHeight="1">
      <c r="A38" s="4"/>
      <c r="B38" s="25" t="s">
        <v>69</v>
      </c>
      <c r="C38" s="18" t="s">
        <v>70</v>
      </c>
      <c r="D38" s="26">
        <v>0</v>
      </c>
      <c r="E38" s="26">
        <v>0</v>
      </c>
      <c r="F38" s="26">
        <f>E38-D38</f>
        <v>0</v>
      </c>
      <c r="G38" s="26">
        <f>IF(D38=0,0,E38/D38)*100</f>
        <v>0</v>
      </c>
      <c r="H38" s="1">
        <v>0</v>
      </c>
      <c r="I38" s="1">
        <v>0</v>
      </c>
    </row>
    <row r="39" spans="1:7" ht="15.75" customHeight="1">
      <c r="A39" s="4"/>
      <c r="B39" s="40" t="s">
        <v>83</v>
      </c>
      <c r="C39" s="40"/>
      <c r="D39" s="26">
        <f>SUM(H37:H38)</f>
        <v>0</v>
      </c>
      <c r="E39" s="26">
        <f>SUM(I37:I38)</f>
        <v>0</v>
      </c>
      <c r="F39" s="26">
        <f>E39-D39</f>
        <v>0</v>
      </c>
      <c r="G39" s="26">
        <f>IF(D39=0,0,E39/D39)*100</f>
        <v>0</v>
      </c>
    </row>
    <row r="40" spans="1:7" ht="15.75" customHeight="1">
      <c r="A40" s="4"/>
      <c r="B40" s="27"/>
      <c r="C40" s="14"/>
      <c r="D40" s="28"/>
      <c r="E40" s="28"/>
      <c r="F40" s="28"/>
      <c r="G40" s="28"/>
    </row>
    <row r="41" spans="1:7" ht="15.75" customHeight="1">
      <c r="A41" s="4"/>
      <c r="B41" s="40" t="s">
        <v>86</v>
      </c>
      <c r="C41" s="40"/>
      <c r="D41" s="26">
        <f>SUM(D39)</f>
        <v>0</v>
      </c>
      <c r="E41" s="26">
        <f>SUM(E39)</f>
        <v>0</v>
      </c>
      <c r="F41" s="26">
        <f>E41-D41</f>
        <v>0</v>
      </c>
      <c r="G41" s="26">
        <f>IF(D41=0,0,E41/D41)*100</f>
        <v>0</v>
      </c>
    </row>
    <row r="42" spans="1:7" ht="15.75" customHeight="1">
      <c r="A42" s="4"/>
      <c r="B42" s="27"/>
      <c r="C42" s="14"/>
      <c r="D42" s="28"/>
      <c r="E42" s="28"/>
      <c r="F42" s="28"/>
      <c r="G42" s="28"/>
    </row>
    <row r="43" spans="1:7" ht="16.5" customHeight="1">
      <c r="A43" s="4"/>
      <c r="B43" s="39" t="s">
        <v>87</v>
      </c>
      <c r="C43" s="39"/>
      <c r="D43" s="39"/>
      <c r="E43" s="39"/>
      <c r="F43" s="39"/>
      <c r="G43" s="39"/>
    </row>
    <row r="44" spans="1:7" ht="16.5" customHeight="1">
      <c r="A44" s="4"/>
      <c r="B44" s="24" t="s">
        <v>44</v>
      </c>
      <c r="C44" s="23"/>
      <c r="D44" s="23"/>
      <c r="E44" s="23"/>
      <c r="F44" s="23"/>
      <c r="G44" s="23"/>
    </row>
    <row r="45" spans="1:9" ht="16.5" customHeight="1">
      <c r="A45" s="4"/>
      <c r="B45" s="25" t="s">
        <v>65</v>
      </c>
      <c r="C45" s="18" t="s">
        <v>66</v>
      </c>
      <c r="D45" s="26">
        <v>0</v>
      </c>
      <c r="E45" s="26">
        <v>0</v>
      </c>
      <c r="F45" s="26">
        <f>E45-D45</f>
        <v>0</v>
      </c>
      <c r="G45" s="26">
        <f>IF(D45=0,0,E45/D45)*100</f>
        <v>0</v>
      </c>
      <c r="H45" s="1">
        <v>0</v>
      </c>
      <c r="I45" s="1">
        <v>0</v>
      </c>
    </row>
    <row r="46" spans="1:9" ht="16.5" customHeight="1">
      <c r="A46" s="4"/>
      <c r="B46" s="25" t="s">
        <v>69</v>
      </c>
      <c r="C46" s="18" t="s">
        <v>70</v>
      </c>
      <c r="D46" s="26">
        <v>0</v>
      </c>
      <c r="E46" s="26">
        <v>0</v>
      </c>
      <c r="F46" s="26">
        <f>E46-D46</f>
        <v>0</v>
      </c>
      <c r="G46" s="26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5" t="s">
        <v>71</v>
      </c>
      <c r="C47" s="18" t="s">
        <v>72</v>
      </c>
      <c r="D47" s="26">
        <v>0</v>
      </c>
      <c r="E47" s="26">
        <v>0</v>
      </c>
      <c r="F47" s="26">
        <f>E47-D47</f>
        <v>0</v>
      </c>
      <c r="G47" s="2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5" t="s">
        <v>73</v>
      </c>
      <c r="C48" s="18" t="s">
        <v>74</v>
      </c>
      <c r="D48" s="26">
        <v>0</v>
      </c>
      <c r="E48" s="26">
        <v>0</v>
      </c>
      <c r="F48" s="26">
        <f>E48-D48</f>
        <v>0</v>
      </c>
      <c r="G48" s="2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40" t="s">
        <v>83</v>
      </c>
      <c r="C49" s="40"/>
      <c r="D49" s="26">
        <f>SUM(H45:H48)</f>
        <v>0</v>
      </c>
      <c r="E49" s="26">
        <f>SUM(I45:I48)</f>
        <v>0</v>
      </c>
      <c r="F49" s="26">
        <f>E49-D49</f>
        <v>0</v>
      </c>
      <c r="G49" s="26">
        <f>IF(D49=0,0,E49/D49)*100</f>
        <v>0</v>
      </c>
    </row>
    <row r="50" spans="1:7" ht="15.75" customHeight="1">
      <c r="A50" s="4"/>
      <c r="B50" s="27"/>
      <c r="C50" s="14"/>
      <c r="D50" s="28"/>
      <c r="E50" s="28"/>
      <c r="F50" s="28"/>
      <c r="G50" s="28"/>
    </row>
    <row r="51" spans="1:7" ht="15.75" customHeight="1">
      <c r="A51" s="4"/>
      <c r="B51" s="40" t="s">
        <v>88</v>
      </c>
      <c r="C51" s="40"/>
      <c r="D51" s="26">
        <f>SUM(D49)</f>
        <v>0</v>
      </c>
      <c r="E51" s="26">
        <f>SUM(E49)</f>
        <v>0</v>
      </c>
      <c r="F51" s="26">
        <f>E51-D51</f>
        <v>0</v>
      </c>
      <c r="G51" s="26">
        <f>IF(D51=0,0,E51/D51)*100</f>
        <v>0</v>
      </c>
    </row>
    <row r="52" spans="1:7" ht="15.75" customHeight="1">
      <c r="A52" s="4"/>
      <c r="B52" s="27"/>
      <c r="C52" s="14"/>
      <c r="D52" s="28"/>
      <c r="E52" s="28"/>
      <c r="F52" s="28"/>
      <c r="G52" s="28"/>
    </row>
    <row r="53" spans="1:7" ht="15.75" customHeight="1">
      <c r="A53" s="4"/>
      <c r="B53" s="40" t="s">
        <v>89</v>
      </c>
      <c r="C53" s="40"/>
      <c r="D53" s="26">
        <f>SUM(D33,D41,D51)</f>
        <v>0</v>
      </c>
      <c r="E53" s="26">
        <f>SUM(E33,E41,E51)</f>
        <v>319203</v>
      </c>
      <c r="F53" s="26">
        <f>E53-D53</f>
        <v>319203</v>
      </c>
      <c r="G53" s="26">
        <f>IF(D53=0,0,E53/D53)*100</f>
        <v>0</v>
      </c>
    </row>
    <row r="54" spans="1:7" ht="15.75" customHeight="1">
      <c r="A54" s="4"/>
      <c r="B54" s="27"/>
      <c r="C54" s="14"/>
      <c r="D54" s="28"/>
      <c r="E54" s="28"/>
      <c r="F54" s="28"/>
      <c r="G54" s="28"/>
    </row>
    <row r="55" spans="1:7" ht="15.75" customHeight="1">
      <c r="A55" s="4"/>
      <c r="B55" s="40" t="s">
        <v>90</v>
      </c>
      <c r="C55" s="40"/>
      <c r="D55" s="26">
        <f>SUM(D53)</f>
        <v>0</v>
      </c>
      <c r="E55" s="26">
        <f>SUM(E53)</f>
        <v>319203</v>
      </c>
      <c r="F55" s="26">
        <f>E55-D55</f>
        <v>319203</v>
      </c>
      <c r="G55" s="26">
        <f>IF(D55=0,0,E55/D55)*100</f>
        <v>0</v>
      </c>
    </row>
    <row r="56" spans="1:7" ht="16.5" customHeight="1">
      <c r="A56" s="4"/>
      <c r="B56" s="27"/>
      <c r="C56" s="14"/>
      <c r="D56" s="28"/>
      <c r="E56" s="28"/>
      <c r="F56" s="28"/>
      <c r="G56" s="28"/>
    </row>
    <row r="57" spans="1:7" ht="16.5" customHeight="1">
      <c r="A57" s="4"/>
      <c r="B57" s="27"/>
      <c r="C57" s="14"/>
      <c r="D57" s="28"/>
      <c r="E57" s="28"/>
      <c r="F57" s="28"/>
      <c r="G57" s="28"/>
    </row>
    <row r="58" spans="1:7" ht="16.5" customHeight="1">
      <c r="A58" s="4"/>
      <c r="B58" s="27"/>
      <c r="C58" s="14"/>
      <c r="D58" s="28"/>
      <c r="E58" s="28"/>
      <c r="F58" s="28"/>
      <c r="G58" s="28"/>
    </row>
    <row r="59" spans="1:7" ht="16.5" customHeight="1">
      <c r="A59" s="4"/>
      <c r="B59" s="21"/>
      <c r="C59" s="14" t="s">
        <v>26</v>
      </c>
      <c r="D59" s="26">
        <f>SUM(D55)</f>
        <v>0</v>
      </c>
      <c r="E59" s="26">
        <f>SUM(E55)</f>
        <v>319203</v>
      </c>
      <c r="F59" s="26">
        <f>E59-D59</f>
        <v>319203</v>
      </c>
      <c r="G59" s="26">
        <f>IF(D59=0,0,E59/D59)*100</f>
        <v>0</v>
      </c>
    </row>
  </sheetData>
  <sheetProtection selectLockedCells="1" selectUnlockedCells="1"/>
  <mergeCells count="15">
    <mergeCell ref="B51:C51"/>
    <mergeCell ref="B53:C53"/>
    <mergeCell ref="B55:C55"/>
    <mergeCell ref="B33:C33"/>
    <mergeCell ref="B35:G35"/>
    <mergeCell ref="B39:C39"/>
    <mergeCell ref="B41:C41"/>
    <mergeCell ref="B43:G43"/>
    <mergeCell ref="B49:C49"/>
    <mergeCell ref="B2:G2"/>
    <mergeCell ref="B3:G3"/>
    <mergeCell ref="B8:G8"/>
    <mergeCell ref="B9:G9"/>
    <mergeCell ref="B10:G10"/>
    <mergeCell ref="B31: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27</v>
      </c>
      <c r="C2" s="34"/>
      <c r="D2" s="34"/>
      <c r="E2" s="34"/>
      <c r="F2" s="34"/>
      <c r="G2" s="34"/>
    </row>
    <row r="3" spans="1:7" s="6" customFormat="1" ht="18" customHeight="1">
      <c r="A3" s="20">
        <v>2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30"/>
      <c r="B8" s="37" t="s">
        <v>42</v>
      </c>
      <c r="C8" s="37"/>
      <c r="D8" s="37"/>
      <c r="E8" s="37"/>
      <c r="F8" s="37"/>
      <c r="G8" s="37"/>
    </row>
    <row r="9" spans="1:7" ht="16.5" customHeight="1">
      <c r="A9" s="30"/>
      <c r="B9" s="38" t="s">
        <v>29</v>
      </c>
      <c r="C9" s="38"/>
      <c r="D9" s="38"/>
      <c r="E9" s="38"/>
      <c r="F9" s="38"/>
      <c r="G9" s="38"/>
    </row>
    <row r="10" spans="1:7" ht="16.5" customHeight="1">
      <c r="A10" s="30"/>
      <c r="B10" s="39" t="s">
        <v>43</v>
      </c>
      <c r="C10" s="39"/>
      <c r="D10" s="39"/>
      <c r="E10" s="39"/>
      <c r="F10" s="39"/>
      <c r="G10" s="39"/>
    </row>
    <row r="11" spans="1:11" ht="16.5" customHeight="1">
      <c r="A11" s="30"/>
      <c r="B11" s="25" t="s">
        <v>91</v>
      </c>
      <c r="C11" s="18" t="s">
        <v>46</v>
      </c>
      <c r="D11" s="31">
        <v>0</v>
      </c>
      <c r="E11" s="31">
        <v>26.5</v>
      </c>
      <c r="F11" s="31">
        <f>E11-D11</f>
        <v>26.5</v>
      </c>
      <c r="G11" s="31">
        <f>IF(D11=0,0,E11/D11)*100</f>
        <v>0</v>
      </c>
      <c r="H11" s="4">
        <v>0</v>
      </c>
      <c r="I11" s="1">
        <v>26.5</v>
      </c>
      <c r="J11" s="1">
        <f>IF(C11="0100",H11,0)</f>
        <v>0</v>
      </c>
      <c r="K11" s="1">
        <f>IF(C11="0100",I11,0)</f>
        <v>26.5</v>
      </c>
    </row>
    <row r="12" spans="1:11" ht="16.5" customHeight="1">
      <c r="A12" s="30"/>
      <c r="B12" s="25" t="s">
        <v>92</v>
      </c>
      <c r="C12" s="18" t="s">
        <v>93</v>
      </c>
      <c r="D12" s="31">
        <v>0</v>
      </c>
      <c r="E12" s="31">
        <v>26.5</v>
      </c>
      <c r="F12" s="31">
        <f>E12-D12</f>
        <v>26.5</v>
      </c>
      <c r="G12" s="31">
        <f>IF(D12=0,0,E12/D12)*100</f>
        <v>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30"/>
      <c r="B13" s="25" t="s">
        <v>94</v>
      </c>
      <c r="C13" s="18" t="s">
        <v>95</v>
      </c>
      <c r="D13" s="31">
        <v>0</v>
      </c>
      <c r="E13" s="31">
        <v>204</v>
      </c>
      <c r="F13" s="31">
        <f>E13-D13</f>
        <v>204</v>
      </c>
      <c r="G13" s="31">
        <f>IF(D13=0,0,E13/D13)*100</f>
        <v>0</v>
      </c>
      <c r="H13" s="4">
        <v>0</v>
      </c>
      <c r="I13" s="1">
        <v>204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40" t="s">
        <v>84</v>
      </c>
      <c r="C14" s="40"/>
      <c r="D14" s="31">
        <f>SUM(J11:J13)</f>
        <v>0</v>
      </c>
      <c r="E14" s="31">
        <f>SUM(K11:K13)</f>
        <v>26.5</v>
      </c>
      <c r="F14" s="31">
        <f>E14-D14</f>
        <v>26.5</v>
      </c>
      <c r="G14" s="31">
        <f>IF(D14=0,0,E14/D14)*100</f>
        <v>0</v>
      </c>
    </row>
    <row r="15" spans="1:7" ht="15.75" customHeight="1">
      <c r="A15" s="4"/>
      <c r="B15" s="27"/>
      <c r="C15" s="14"/>
      <c r="D15" s="28"/>
      <c r="E15" s="28"/>
      <c r="F15" s="28"/>
      <c r="G15" s="28"/>
    </row>
    <row r="16" spans="1:7" ht="15.75" customHeight="1">
      <c r="A16" s="4"/>
      <c r="B16" s="40" t="s">
        <v>89</v>
      </c>
      <c r="C16" s="40"/>
      <c r="D16" s="31">
        <f>SUM(D14)</f>
        <v>0</v>
      </c>
      <c r="E16" s="31">
        <f>SUM(E14)</f>
        <v>26.5</v>
      </c>
      <c r="F16" s="31">
        <f>E16-D16</f>
        <v>26.5</v>
      </c>
      <c r="G16" s="31">
        <f>IF(D16=0,0,E16/D16)*100</f>
        <v>0</v>
      </c>
    </row>
    <row r="17" spans="1:7" ht="15.75" customHeight="1">
      <c r="A17" s="4"/>
      <c r="B17" s="27"/>
      <c r="C17" s="14"/>
      <c r="D17" s="28"/>
      <c r="E17" s="28"/>
      <c r="F17" s="28"/>
      <c r="G17" s="28"/>
    </row>
    <row r="18" spans="1:7" ht="15.75" customHeight="1">
      <c r="A18" s="4"/>
      <c r="B18" s="40" t="s">
        <v>90</v>
      </c>
      <c r="C18" s="40"/>
      <c r="D18" s="31">
        <f>SUM(D16)</f>
        <v>0</v>
      </c>
      <c r="E18" s="31">
        <f>SUM(E16)</f>
        <v>26.5</v>
      </c>
      <c r="F18" s="31">
        <f>E18-D18</f>
        <v>26.5</v>
      </c>
      <c r="G18" s="31">
        <f>IF(D18=0,0,E18/D18)*100</f>
        <v>0</v>
      </c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27"/>
      <c r="C20" s="14"/>
      <c r="D20" s="28"/>
      <c r="E20" s="28"/>
      <c r="F20" s="28"/>
      <c r="G20" s="28"/>
    </row>
    <row r="21" spans="1:7" ht="16.5" customHeight="1">
      <c r="A21" s="4"/>
      <c r="B21" s="27"/>
      <c r="C21" s="14"/>
      <c r="D21" s="28"/>
      <c r="E21" s="28"/>
      <c r="F21" s="28"/>
      <c r="G21" s="28"/>
    </row>
    <row r="22" spans="1:7" ht="16.5" customHeight="1">
      <c r="A22" s="32"/>
      <c r="B22" s="21"/>
      <c r="C22" s="14" t="s">
        <v>26</v>
      </c>
      <c r="D22" s="31">
        <f>SUM(D18)</f>
        <v>0</v>
      </c>
      <c r="E22" s="31">
        <f>SUM(E18)</f>
        <v>26.5</v>
      </c>
      <c r="F22" s="31">
        <f>E22-D22</f>
        <v>26.5</v>
      </c>
      <c r="G22" s="31">
        <f>IF(D22=0,0,E22/D22)*100</f>
        <v>0</v>
      </c>
    </row>
    <row r="23" ht="16.5" customHeight="1"/>
    <row r="24" ht="16.5" customHeight="1"/>
    <row r="25" ht="16.5" customHeight="1"/>
  </sheetData>
  <sheetProtection selectLockedCells="1" selectUnlockedCells="1"/>
  <mergeCells count="8">
    <mergeCell ref="B16:C16"/>
    <mergeCell ref="B18:C18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0">
        <v>2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1" t="s">
        <v>96</v>
      </c>
      <c r="C8" s="41"/>
      <c r="D8" s="41"/>
      <c r="E8" s="41"/>
      <c r="F8" s="41"/>
      <c r="G8" s="41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7" t="s">
        <v>42</v>
      </c>
      <c r="C10" s="37"/>
      <c r="D10" s="37"/>
      <c r="E10" s="37"/>
      <c r="F10" s="37"/>
      <c r="G10" s="37"/>
    </row>
    <row r="11" spans="1:7" ht="16.5" customHeight="1">
      <c r="A11" s="4"/>
      <c r="B11" s="22" t="s">
        <v>44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45</v>
      </c>
      <c r="C12" s="18" t="s">
        <v>46</v>
      </c>
      <c r="D12" s="26">
        <v>0</v>
      </c>
      <c r="E12" s="26">
        <v>214409</v>
      </c>
      <c r="F12" s="26">
        <f aca="true" t="shared" si="0" ref="F12:F31">E12-D12</f>
        <v>214409</v>
      </c>
      <c r="G12" s="26">
        <f aca="true" t="shared" si="1" ref="G12:G31">IF(D12=0,0,E12/D12)*100</f>
        <v>0</v>
      </c>
      <c r="H12" s="1">
        <v>0</v>
      </c>
      <c r="I12" s="1">
        <v>214409</v>
      </c>
      <c r="J12" s="1">
        <f aca="true" t="shared" si="2" ref="J12:J30">IF(L12="Рекапитулация по функции: Натурални",IF(C12="0100",H12,0),H12)</f>
        <v>0</v>
      </c>
      <c r="K12" s="33">
        <f aca="true" t="shared" si="3" ref="K12:K30">IF(L12="Рекапитулация по функции: Натурални",IF(C12="0100",I12,0),I12)</f>
        <v>214409</v>
      </c>
      <c r="L12" s="1" t="s">
        <v>96</v>
      </c>
    </row>
    <row r="13" spans="1:12" ht="16.5" customHeight="1">
      <c r="A13" s="4"/>
      <c r="B13" s="17" t="s">
        <v>47</v>
      </c>
      <c r="C13" s="18" t="s">
        <v>48</v>
      </c>
      <c r="D13" s="26">
        <v>0</v>
      </c>
      <c r="E13" s="26">
        <v>214409</v>
      </c>
      <c r="F13" s="26">
        <f t="shared" si="0"/>
        <v>214409</v>
      </c>
      <c r="G13" s="26">
        <f t="shared" si="1"/>
        <v>0</v>
      </c>
      <c r="H13" s="1">
        <v>0</v>
      </c>
      <c r="I13" s="1">
        <v>0</v>
      </c>
      <c r="J13" s="1">
        <f t="shared" si="2"/>
        <v>0</v>
      </c>
      <c r="K13" s="33">
        <f t="shared" si="3"/>
        <v>0</v>
      </c>
      <c r="L13" s="1" t="s">
        <v>96</v>
      </c>
    </row>
    <row r="14" spans="1:12" ht="16.5" customHeight="1">
      <c r="A14" s="4"/>
      <c r="B14" s="17" t="s">
        <v>49</v>
      </c>
      <c r="C14" s="18" t="s">
        <v>50</v>
      </c>
      <c r="D14" s="26">
        <v>0</v>
      </c>
      <c r="E14" s="26">
        <v>14647</v>
      </c>
      <c r="F14" s="26">
        <f t="shared" si="0"/>
        <v>14647</v>
      </c>
      <c r="G14" s="26">
        <f t="shared" si="1"/>
        <v>0</v>
      </c>
      <c r="H14" s="1">
        <v>0</v>
      </c>
      <c r="I14" s="1">
        <v>14647</v>
      </c>
      <c r="J14" s="1">
        <f t="shared" si="2"/>
        <v>0</v>
      </c>
      <c r="K14" s="33">
        <f t="shared" si="3"/>
        <v>14647</v>
      </c>
      <c r="L14" s="1" t="s">
        <v>96</v>
      </c>
    </row>
    <row r="15" spans="1:12" ht="16.5" customHeight="1">
      <c r="A15" s="4"/>
      <c r="B15" s="17" t="s">
        <v>51</v>
      </c>
      <c r="C15" s="18" t="s">
        <v>52</v>
      </c>
      <c r="D15" s="26">
        <v>0</v>
      </c>
      <c r="E15" s="26">
        <v>2390</v>
      </c>
      <c r="F15" s="26">
        <f t="shared" si="0"/>
        <v>2390</v>
      </c>
      <c r="G15" s="26">
        <f t="shared" si="1"/>
        <v>0</v>
      </c>
      <c r="H15" s="1">
        <v>0</v>
      </c>
      <c r="I15" s="1">
        <v>0</v>
      </c>
      <c r="J15" s="1">
        <f t="shared" si="2"/>
        <v>0</v>
      </c>
      <c r="K15" s="33">
        <f t="shared" si="3"/>
        <v>0</v>
      </c>
      <c r="L15" s="1" t="s">
        <v>96</v>
      </c>
    </row>
    <row r="16" spans="1:12" ht="16.5" customHeight="1">
      <c r="A16" s="4"/>
      <c r="B16" s="17" t="s">
        <v>53</v>
      </c>
      <c r="C16" s="18" t="s">
        <v>54</v>
      </c>
      <c r="D16" s="26">
        <v>0</v>
      </c>
      <c r="E16" s="26">
        <v>12257</v>
      </c>
      <c r="F16" s="26">
        <f t="shared" si="0"/>
        <v>12257</v>
      </c>
      <c r="G16" s="26">
        <f t="shared" si="1"/>
        <v>0</v>
      </c>
      <c r="H16" s="1">
        <v>0</v>
      </c>
      <c r="I16" s="1">
        <v>0</v>
      </c>
      <c r="J16" s="1">
        <f t="shared" si="2"/>
        <v>0</v>
      </c>
      <c r="K16" s="33">
        <f t="shared" si="3"/>
        <v>0</v>
      </c>
      <c r="L16" s="1" t="s">
        <v>96</v>
      </c>
    </row>
    <row r="17" spans="1:12" ht="16.5" customHeight="1">
      <c r="A17" s="4"/>
      <c r="B17" s="17" t="s">
        <v>55</v>
      </c>
      <c r="C17" s="18" t="s">
        <v>56</v>
      </c>
      <c r="D17" s="26">
        <v>0</v>
      </c>
      <c r="E17" s="26">
        <v>48590</v>
      </c>
      <c r="F17" s="26">
        <f t="shared" si="0"/>
        <v>48590</v>
      </c>
      <c r="G17" s="26">
        <f t="shared" si="1"/>
        <v>0</v>
      </c>
      <c r="H17" s="1">
        <v>0</v>
      </c>
      <c r="I17" s="1">
        <v>48590</v>
      </c>
      <c r="J17" s="1">
        <f t="shared" si="2"/>
        <v>0</v>
      </c>
      <c r="K17" s="33">
        <f t="shared" si="3"/>
        <v>48590</v>
      </c>
      <c r="L17" s="1" t="s">
        <v>96</v>
      </c>
    </row>
    <row r="18" spans="1:12" ht="16.5" customHeight="1">
      <c r="A18" s="4"/>
      <c r="B18" s="17" t="s">
        <v>57</v>
      </c>
      <c r="C18" s="18" t="s">
        <v>58</v>
      </c>
      <c r="D18" s="26">
        <v>0</v>
      </c>
      <c r="E18" s="26">
        <v>25195</v>
      </c>
      <c r="F18" s="26">
        <f t="shared" si="0"/>
        <v>25195</v>
      </c>
      <c r="G18" s="26">
        <f t="shared" si="1"/>
        <v>0</v>
      </c>
      <c r="H18" s="1">
        <v>0</v>
      </c>
      <c r="I18" s="1">
        <v>0</v>
      </c>
      <c r="J18" s="1">
        <f t="shared" si="2"/>
        <v>0</v>
      </c>
      <c r="K18" s="33">
        <f t="shared" si="3"/>
        <v>0</v>
      </c>
      <c r="L18" s="1" t="s">
        <v>96</v>
      </c>
    </row>
    <row r="19" spans="1:12" ht="16.5" customHeight="1">
      <c r="A19" s="4"/>
      <c r="B19" s="17" t="s">
        <v>59</v>
      </c>
      <c r="C19" s="18" t="s">
        <v>60</v>
      </c>
      <c r="D19" s="26">
        <v>0</v>
      </c>
      <c r="E19" s="26">
        <v>6673</v>
      </c>
      <c r="F19" s="26">
        <f t="shared" si="0"/>
        <v>6673</v>
      </c>
      <c r="G19" s="26">
        <f t="shared" si="1"/>
        <v>0</v>
      </c>
      <c r="H19" s="1">
        <v>0</v>
      </c>
      <c r="I19" s="1">
        <v>0</v>
      </c>
      <c r="J19" s="1">
        <f t="shared" si="2"/>
        <v>0</v>
      </c>
      <c r="K19" s="33">
        <f t="shared" si="3"/>
        <v>0</v>
      </c>
      <c r="L19" s="1" t="s">
        <v>96</v>
      </c>
    </row>
    <row r="20" spans="1:12" ht="16.5" customHeight="1">
      <c r="A20" s="4"/>
      <c r="B20" s="17" t="s">
        <v>61</v>
      </c>
      <c r="C20" s="18" t="s">
        <v>62</v>
      </c>
      <c r="D20" s="26">
        <v>0</v>
      </c>
      <c r="E20" s="26">
        <v>10851</v>
      </c>
      <c r="F20" s="26">
        <f t="shared" si="0"/>
        <v>10851</v>
      </c>
      <c r="G20" s="26">
        <f t="shared" si="1"/>
        <v>0</v>
      </c>
      <c r="H20" s="1">
        <v>0</v>
      </c>
      <c r="I20" s="1">
        <v>0</v>
      </c>
      <c r="J20" s="1">
        <f t="shared" si="2"/>
        <v>0</v>
      </c>
      <c r="K20" s="33">
        <f t="shared" si="3"/>
        <v>0</v>
      </c>
      <c r="L20" s="1" t="s">
        <v>96</v>
      </c>
    </row>
    <row r="21" spans="1:12" ht="16.5" customHeight="1">
      <c r="A21" s="4"/>
      <c r="B21" s="17" t="s">
        <v>63</v>
      </c>
      <c r="C21" s="18" t="s">
        <v>64</v>
      </c>
      <c r="D21" s="26">
        <v>0</v>
      </c>
      <c r="E21" s="26">
        <v>5871</v>
      </c>
      <c r="F21" s="26">
        <f t="shared" si="0"/>
        <v>5871</v>
      </c>
      <c r="G21" s="26">
        <f t="shared" si="1"/>
        <v>0</v>
      </c>
      <c r="H21" s="1">
        <v>0</v>
      </c>
      <c r="I21" s="1">
        <v>0</v>
      </c>
      <c r="J21" s="1">
        <f t="shared" si="2"/>
        <v>0</v>
      </c>
      <c r="K21" s="33">
        <f t="shared" si="3"/>
        <v>0</v>
      </c>
      <c r="L21" s="1" t="s">
        <v>96</v>
      </c>
    </row>
    <row r="22" spans="1:12" ht="16.5" customHeight="1">
      <c r="A22" s="4"/>
      <c r="B22" s="17" t="s">
        <v>65</v>
      </c>
      <c r="C22" s="18" t="s">
        <v>66</v>
      </c>
      <c r="D22" s="26">
        <v>0</v>
      </c>
      <c r="E22" s="26">
        <v>41557</v>
      </c>
      <c r="F22" s="26">
        <f t="shared" si="0"/>
        <v>41557</v>
      </c>
      <c r="G22" s="26">
        <f t="shared" si="1"/>
        <v>0</v>
      </c>
      <c r="H22" s="1">
        <v>0</v>
      </c>
      <c r="I22" s="1">
        <v>41557</v>
      </c>
      <c r="J22" s="1">
        <f t="shared" si="2"/>
        <v>0</v>
      </c>
      <c r="K22" s="33">
        <f t="shared" si="3"/>
        <v>41557</v>
      </c>
      <c r="L22" s="1" t="s">
        <v>96</v>
      </c>
    </row>
    <row r="23" spans="1:12" ht="16.5" customHeight="1">
      <c r="A23" s="4"/>
      <c r="B23" s="17" t="s">
        <v>67</v>
      </c>
      <c r="C23" s="18" t="s">
        <v>68</v>
      </c>
      <c r="D23" s="26">
        <v>0</v>
      </c>
      <c r="E23" s="26">
        <v>8314</v>
      </c>
      <c r="F23" s="26">
        <f t="shared" si="0"/>
        <v>8314</v>
      </c>
      <c r="G23" s="26">
        <f t="shared" si="1"/>
        <v>0</v>
      </c>
      <c r="H23" s="1">
        <v>0</v>
      </c>
      <c r="I23" s="1">
        <v>0</v>
      </c>
      <c r="J23" s="1">
        <f t="shared" si="2"/>
        <v>0</v>
      </c>
      <c r="K23" s="33">
        <f t="shared" si="3"/>
        <v>0</v>
      </c>
      <c r="L23" s="1" t="s">
        <v>96</v>
      </c>
    </row>
    <row r="24" spans="1:12" ht="16.5" customHeight="1">
      <c r="A24" s="4"/>
      <c r="B24" s="17" t="s">
        <v>69</v>
      </c>
      <c r="C24" s="18" t="s">
        <v>70</v>
      </c>
      <c r="D24" s="26">
        <v>0</v>
      </c>
      <c r="E24" s="26">
        <v>1334</v>
      </c>
      <c r="F24" s="26">
        <f t="shared" si="0"/>
        <v>1334</v>
      </c>
      <c r="G24" s="26">
        <f t="shared" si="1"/>
        <v>0</v>
      </c>
      <c r="H24" s="1">
        <v>0</v>
      </c>
      <c r="I24" s="1">
        <v>0</v>
      </c>
      <c r="J24" s="1">
        <f t="shared" si="2"/>
        <v>0</v>
      </c>
      <c r="K24" s="33">
        <f t="shared" si="3"/>
        <v>0</v>
      </c>
      <c r="L24" s="1" t="s">
        <v>96</v>
      </c>
    </row>
    <row r="25" spans="1:12" ht="16.5" customHeight="1">
      <c r="A25" s="4"/>
      <c r="B25" s="17" t="s">
        <v>71</v>
      </c>
      <c r="C25" s="18" t="s">
        <v>72</v>
      </c>
      <c r="D25" s="26">
        <v>0</v>
      </c>
      <c r="E25" s="26">
        <v>17984</v>
      </c>
      <c r="F25" s="26">
        <f t="shared" si="0"/>
        <v>17984</v>
      </c>
      <c r="G25" s="26">
        <f t="shared" si="1"/>
        <v>0</v>
      </c>
      <c r="H25" s="1">
        <v>0</v>
      </c>
      <c r="I25" s="1">
        <v>0</v>
      </c>
      <c r="J25" s="1">
        <f t="shared" si="2"/>
        <v>0</v>
      </c>
      <c r="K25" s="33">
        <f t="shared" si="3"/>
        <v>0</v>
      </c>
      <c r="L25" s="1" t="s">
        <v>96</v>
      </c>
    </row>
    <row r="26" spans="1:12" ht="16.5" customHeight="1">
      <c r="A26" s="4"/>
      <c r="B26" s="17" t="s">
        <v>73</v>
      </c>
      <c r="C26" s="18" t="s">
        <v>74</v>
      </c>
      <c r="D26" s="26">
        <v>0</v>
      </c>
      <c r="E26" s="26">
        <v>13925</v>
      </c>
      <c r="F26" s="26">
        <f t="shared" si="0"/>
        <v>13925</v>
      </c>
      <c r="G26" s="26">
        <f t="shared" si="1"/>
        <v>0</v>
      </c>
      <c r="H26" s="1">
        <v>0</v>
      </c>
      <c r="I26" s="1">
        <v>0</v>
      </c>
      <c r="J26" s="1">
        <f t="shared" si="2"/>
        <v>0</v>
      </c>
      <c r="K26" s="33">
        <f t="shared" si="3"/>
        <v>0</v>
      </c>
      <c r="L26" s="1" t="s">
        <v>96</v>
      </c>
    </row>
    <row r="27" spans="1:12" ht="16.5" customHeight="1">
      <c r="A27" s="4"/>
      <c r="B27" s="17" t="s">
        <v>75</v>
      </c>
      <c r="C27" s="18" t="s">
        <v>76</v>
      </c>
      <c r="D27" s="26">
        <v>0</v>
      </c>
      <c r="E27" s="26">
        <v>0</v>
      </c>
      <c r="F27" s="26">
        <f t="shared" si="0"/>
        <v>0</v>
      </c>
      <c r="G27" s="26">
        <f t="shared" si="1"/>
        <v>0</v>
      </c>
      <c r="H27" s="1">
        <v>0</v>
      </c>
      <c r="I27" s="1">
        <v>0</v>
      </c>
      <c r="J27" s="1">
        <f t="shared" si="2"/>
        <v>0</v>
      </c>
      <c r="K27" s="33">
        <f t="shared" si="3"/>
        <v>0</v>
      </c>
      <c r="L27" s="1" t="s">
        <v>96</v>
      </c>
    </row>
    <row r="28" spans="1:12" ht="16.5" customHeight="1">
      <c r="A28" s="4"/>
      <c r="B28" s="17" t="s">
        <v>77</v>
      </c>
      <c r="C28" s="18" t="s">
        <v>78</v>
      </c>
      <c r="D28" s="26">
        <v>0</v>
      </c>
      <c r="E28" s="26">
        <v>0</v>
      </c>
      <c r="F28" s="26">
        <f t="shared" si="0"/>
        <v>0</v>
      </c>
      <c r="G28" s="26">
        <f t="shared" si="1"/>
        <v>0</v>
      </c>
      <c r="H28" s="1">
        <v>0</v>
      </c>
      <c r="I28" s="1">
        <v>0</v>
      </c>
      <c r="J28" s="1">
        <f t="shared" si="2"/>
        <v>0</v>
      </c>
      <c r="K28" s="33">
        <f t="shared" si="3"/>
        <v>0</v>
      </c>
      <c r="L28" s="1" t="s">
        <v>96</v>
      </c>
    </row>
    <row r="29" spans="1:12" ht="16.5" customHeight="1">
      <c r="A29" s="4"/>
      <c r="B29" s="17" t="s">
        <v>79</v>
      </c>
      <c r="C29" s="18" t="s">
        <v>80</v>
      </c>
      <c r="D29" s="26">
        <v>0</v>
      </c>
      <c r="E29" s="26">
        <v>0</v>
      </c>
      <c r="F29" s="26">
        <f t="shared" si="0"/>
        <v>0</v>
      </c>
      <c r="G29" s="26">
        <f t="shared" si="1"/>
        <v>0</v>
      </c>
      <c r="H29" s="1">
        <v>0</v>
      </c>
      <c r="I29" s="1">
        <v>0</v>
      </c>
      <c r="J29" s="1">
        <f t="shared" si="2"/>
        <v>0</v>
      </c>
      <c r="K29" s="33">
        <f t="shared" si="3"/>
        <v>0</v>
      </c>
      <c r="L29" s="1" t="s">
        <v>96</v>
      </c>
    </row>
    <row r="30" spans="1:12" ht="16.5" customHeight="1">
      <c r="A30" s="4"/>
      <c r="B30" s="17" t="s">
        <v>81</v>
      </c>
      <c r="C30" s="18" t="s">
        <v>82</v>
      </c>
      <c r="D30" s="26">
        <v>0</v>
      </c>
      <c r="E30" s="26">
        <v>0</v>
      </c>
      <c r="F30" s="26">
        <f t="shared" si="0"/>
        <v>0</v>
      </c>
      <c r="G30" s="26">
        <f t="shared" si="1"/>
        <v>0</v>
      </c>
      <c r="H30" s="1">
        <v>0</v>
      </c>
      <c r="I30" s="1">
        <v>0</v>
      </c>
      <c r="J30" s="1">
        <f t="shared" si="2"/>
        <v>0</v>
      </c>
      <c r="K30" s="33">
        <f t="shared" si="3"/>
        <v>0</v>
      </c>
      <c r="L30" s="1" t="s">
        <v>96</v>
      </c>
    </row>
    <row r="31" spans="1:7" ht="15.75" customHeight="1">
      <c r="A31" s="4"/>
      <c r="B31" s="40" t="s">
        <v>83</v>
      </c>
      <c r="C31" s="40"/>
      <c r="D31" s="26">
        <f>SUM(J12:J30)</f>
        <v>0</v>
      </c>
      <c r="E31" s="26">
        <f>SUM(K12:K30)</f>
        <v>319203</v>
      </c>
      <c r="F31" s="26">
        <f t="shared" si="0"/>
        <v>319203</v>
      </c>
      <c r="G31" s="26">
        <f t="shared" si="1"/>
        <v>0</v>
      </c>
    </row>
    <row r="32" spans="1:7" ht="16.5" customHeight="1">
      <c r="A32" s="4"/>
      <c r="B32" s="27"/>
      <c r="C32" s="14"/>
      <c r="D32" s="28"/>
      <c r="E32" s="28"/>
      <c r="F32" s="28"/>
      <c r="G32" s="28"/>
    </row>
    <row r="33" spans="1:7" ht="15.75" customHeight="1">
      <c r="A33" s="4"/>
      <c r="B33" s="40" t="s">
        <v>90</v>
      </c>
      <c r="C33" s="40"/>
      <c r="D33" s="26">
        <f>SUM(D31)</f>
        <v>0</v>
      </c>
      <c r="E33" s="26">
        <f>SUM(E31)</f>
        <v>319203</v>
      </c>
      <c r="F33" s="26">
        <f>E33-D33</f>
        <v>319203</v>
      </c>
      <c r="G33" s="26">
        <f>IF(D33=0,0,E33/D33)*100</f>
        <v>0</v>
      </c>
    </row>
    <row r="34" spans="1:7" ht="16.5" customHeight="1">
      <c r="A34" s="4"/>
      <c r="B34" s="27"/>
      <c r="C34" s="14"/>
      <c r="D34" s="28"/>
      <c r="E34" s="28"/>
      <c r="F34" s="28"/>
      <c r="G34" s="28"/>
    </row>
    <row r="35" spans="1:7" ht="16.5" customHeight="1">
      <c r="A35" s="4"/>
      <c r="B35" s="27"/>
      <c r="C35" s="14"/>
      <c r="D35" s="28"/>
      <c r="E35" s="28"/>
      <c r="F35" s="28"/>
      <c r="G35" s="28"/>
    </row>
    <row r="36" spans="1:7" ht="16.5" customHeight="1">
      <c r="A36" s="4"/>
      <c r="B36" s="21"/>
      <c r="C36" s="14" t="s">
        <v>26</v>
      </c>
      <c r="D36" s="26">
        <f>SUM(D33)</f>
        <v>0</v>
      </c>
      <c r="E36" s="26">
        <f>SUM(E33)</f>
        <v>319203</v>
      </c>
      <c r="F36" s="26">
        <f>E36-D36</f>
        <v>319203</v>
      </c>
      <c r="G36" s="26">
        <f>IF(D36=0,0,E36/D36)*100</f>
        <v>0</v>
      </c>
    </row>
    <row r="38" spans="1:7" ht="16.5" customHeight="1">
      <c r="A38" s="4"/>
      <c r="B38" s="21"/>
      <c r="C38" s="21"/>
      <c r="D38" s="21"/>
      <c r="E38" s="21"/>
      <c r="F38" s="21"/>
      <c r="G38" s="21"/>
    </row>
    <row r="39" spans="1:7" ht="18.75" customHeight="1">
      <c r="A39" s="4"/>
      <c r="B39" s="41" t="s">
        <v>97</v>
      </c>
      <c r="C39" s="41"/>
      <c r="D39" s="41"/>
      <c r="E39" s="41"/>
      <c r="F39" s="41"/>
      <c r="G39" s="41"/>
    </row>
    <row r="40" spans="1:7" ht="16.5" customHeight="1">
      <c r="A40" s="4"/>
      <c r="B40" s="21"/>
      <c r="C40" s="21"/>
      <c r="D40" s="21"/>
      <c r="E40" s="21"/>
      <c r="F40" s="21"/>
      <c r="G40" s="21"/>
    </row>
    <row r="41" spans="1:7" ht="16.5" customHeight="1">
      <c r="A41" s="4"/>
      <c r="B41" s="37" t="s">
        <v>42</v>
      </c>
      <c r="C41" s="37"/>
      <c r="D41" s="37"/>
      <c r="E41" s="37"/>
      <c r="F41" s="37"/>
      <c r="G41" s="37"/>
    </row>
    <row r="42" spans="1:7" ht="16.5" customHeight="1">
      <c r="A42" s="4"/>
      <c r="B42" s="22" t="s">
        <v>29</v>
      </c>
      <c r="C42" s="13"/>
      <c r="D42" s="13"/>
      <c r="E42" s="13"/>
      <c r="F42" s="13"/>
      <c r="G42" s="13"/>
    </row>
    <row r="43" spans="1:12" ht="16.5" customHeight="1">
      <c r="A43" s="4"/>
      <c r="B43" s="17" t="s">
        <v>91</v>
      </c>
      <c r="C43" s="18" t="s">
        <v>46</v>
      </c>
      <c r="D43" s="26">
        <v>0</v>
      </c>
      <c r="E43" s="26">
        <v>26.5</v>
      </c>
      <c r="F43" s="26">
        <f>E43-D43</f>
        <v>26.5</v>
      </c>
      <c r="G43" s="26">
        <f>IF(D43=0,0,E43/D43)*100</f>
        <v>0</v>
      </c>
      <c r="H43" s="1">
        <v>0</v>
      </c>
      <c r="I43" s="1">
        <v>26.5</v>
      </c>
      <c r="J43" s="1">
        <f>IF(L43="Рекапитулация по функции: Натурални",IF(C43="0100",H43,0),H43)</f>
        <v>0</v>
      </c>
      <c r="K43" s="33">
        <f>IF(L43="Рекапитулация по функции: Натурални",IF(C43="0100",I43,0),I43)</f>
        <v>26.5</v>
      </c>
      <c r="L43" s="1" t="s">
        <v>97</v>
      </c>
    </row>
    <row r="44" spans="1:12" ht="16.5" customHeight="1">
      <c r="A44" s="4"/>
      <c r="B44" s="17" t="s">
        <v>92</v>
      </c>
      <c r="C44" s="18" t="s">
        <v>93</v>
      </c>
      <c r="D44" s="26">
        <v>0</v>
      </c>
      <c r="E44" s="26">
        <v>26.5</v>
      </c>
      <c r="F44" s="26">
        <f>E44-D44</f>
        <v>26.5</v>
      </c>
      <c r="G44" s="26">
        <f>IF(D44=0,0,E44/D44)*100</f>
        <v>0</v>
      </c>
      <c r="H44" s="1">
        <v>0</v>
      </c>
      <c r="I44" s="1">
        <v>0</v>
      </c>
      <c r="J44" s="1">
        <f>IF(L44="Рекапитулация по функции: Натурални",IF(C44="0100",H44,0),H44)</f>
        <v>0</v>
      </c>
      <c r="K44" s="33">
        <f>IF(L44="Рекапитулация по функции: Натурални",IF(C44="0100",I44,0),I44)</f>
        <v>0</v>
      </c>
      <c r="L44" s="1" t="s">
        <v>97</v>
      </c>
    </row>
    <row r="45" spans="1:12" ht="16.5" customHeight="1">
      <c r="A45" s="4"/>
      <c r="B45" s="17" t="s">
        <v>94</v>
      </c>
      <c r="C45" s="18" t="s">
        <v>95</v>
      </c>
      <c r="D45" s="26">
        <v>0</v>
      </c>
      <c r="E45" s="26">
        <v>204</v>
      </c>
      <c r="F45" s="26">
        <f>E45-D45</f>
        <v>204</v>
      </c>
      <c r="G45" s="26">
        <f>IF(D45=0,0,E45/D45)*100</f>
        <v>0</v>
      </c>
      <c r="H45" s="1">
        <v>0</v>
      </c>
      <c r="I45" s="1">
        <v>204</v>
      </c>
      <c r="J45" s="1">
        <f>IF(L45="Рекапитулация по функции: Натурални",IF(C45="0100",H45,0),H45)</f>
        <v>0</v>
      </c>
      <c r="K45" s="33">
        <f>IF(L45="Рекапитулация по функции: Натурални",IF(C45="0100",I45,0),I45)</f>
        <v>0</v>
      </c>
      <c r="L45" s="1" t="s">
        <v>97</v>
      </c>
    </row>
    <row r="46" spans="1:7" ht="15.75" customHeight="1">
      <c r="A46" s="4"/>
      <c r="B46" s="40" t="s">
        <v>89</v>
      </c>
      <c r="C46" s="40"/>
      <c r="D46" s="26">
        <f>SUM(J43:J45)</f>
        <v>0</v>
      </c>
      <c r="E46" s="26">
        <f>SUM(K43:K45)</f>
        <v>26.5</v>
      </c>
      <c r="F46" s="26">
        <f>E46-D46</f>
        <v>26.5</v>
      </c>
      <c r="G46" s="26">
        <f>IF(D46=0,0,E46/D46)*100</f>
        <v>0</v>
      </c>
    </row>
    <row r="47" spans="1:7" ht="16.5" customHeight="1">
      <c r="A47" s="4"/>
      <c r="B47" s="27"/>
      <c r="C47" s="14"/>
      <c r="D47" s="28"/>
      <c r="E47" s="28"/>
      <c r="F47" s="28"/>
      <c r="G47" s="28"/>
    </row>
    <row r="48" spans="1:7" ht="15.75" customHeight="1">
      <c r="A48" s="4"/>
      <c r="B48" s="40" t="s">
        <v>90</v>
      </c>
      <c r="C48" s="40"/>
      <c r="D48" s="26">
        <f>SUM(D46)</f>
        <v>0</v>
      </c>
      <c r="E48" s="26">
        <f>SUM(E46)</f>
        <v>26.5</v>
      </c>
      <c r="F48" s="26">
        <f>E48-D48</f>
        <v>26.5</v>
      </c>
      <c r="G48" s="26">
        <f>IF(D48=0,0,E48/D48)*100</f>
        <v>0</v>
      </c>
    </row>
    <row r="49" spans="1:7" ht="16.5" customHeight="1">
      <c r="A49" s="4"/>
      <c r="B49" s="27"/>
      <c r="C49" s="14"/>
      <c r="D49" s="28"/>
      <c r="E49" s="28"/>
      <c r="F49" s="28"/>
      <c r="G49" s="28"/>
    </row>
    <row r="50" spans="1:7" ht="16.5" customHeight="1">
      <c r="A50" s="4"/>
      <c r="B50" s="27"/>
      <c r="C50" s="14"/>
      <c r="D50" s="28"/>
      <c r="E50" s="28"/>
      <c r="F50" s="28"/>
      <c r="G50" s="28"/>
    </row>
    <row r="51" spans="1:7" ht="16.5" customHeight="1">
      <c r="A51" s="4"/>
      <c r="B51" s="21"/>
      <c r="C51" s="14" t="s">
        <v>26</v>
      </c>
      <c r="D51" s="26">
        <f>SUM(D48)</f>
        <v>0</v>
      </c>
      <c r="E51" s="26">
        <f>SUM(E48)</f>
        <v>26.5</v>
      </c>
      <c r="F51" s="26">
        <f>E51-D51</f>
        <v>26.5</v>
      </c>
      <c r="G51" s="26">
        <f>IF(D51=0,0,E51/D51)*100</f>
        <v>0</v>
      </c>
    </row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10">
    <mergeCell ref="B39:G39"/>
    <mergeCell ref="B41:G41"/>
    <mergeCell ref="B46:C46"/>
    <mergeCell ref="B48:C48"/>
    <mergeCell ref="B2:G2"/>
    <mergeCell ref="B3:G3"/>
    <mergeCell ref="B8:G8"/>
    <mergeCell ref="B10:G10"/>
    <mergeCell ref="B31:C31"/>
    <mergeCell ref="B33:C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4" t="s">
        <v>28</v>
      </c>
      <c r="C2" s="34"/>
      <c r="D2" s="34"/>
      <c r="E2" s="34"/>
      <c r="F2" s="34"/>
      <c r="G2" s="34"/>
    </row>
    <row r="3" spans="1:7" s="6" customFormat="1" ht="18" customHeight="1">
      <c r="A3" s="20">
        <v>2</v>
      </c>
      <c r="B3" s="35" t="s">
        <v>31</v>
      </c>
      <c r="C3" s="35"/>
      <c r="D3" s="35"/>
      <c r="E3" s="35"/>
      <c r="F3" s="35"/>
      <c r="G3" s="35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2023-07-12T10:41:59Z</dcterms:created>
  <dcterms:modified xsi:type="dcterms:W3CDTF">2023-07-12T10:41:59Z</dcterms:modified>
  <cp:category/>
  <cp:version/>
  <cp:contentType/>
  <cp:contentStatus/>
</cp:coreProperties>
</file>